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<sst xmlns="http://schemas.openxmlformats.org/spreadsheetml/2006/main" count="603" uniqueCount="58">
  <si>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</si>
  <si>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</si>
  <si>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</si>
  <si>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</si>
  <si>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</si>
  <si>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</si>
  <si>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</si>
  <si>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</si>
  <si>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</si>
  <si>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</si>
  <si>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</si>
  <si>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</si>
  <si>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</si>
  <si>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</si>
  <si>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</si>
  <si>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</si>
  <si>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</si>
  <si>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</si>
  <si>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</si>
  <si>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</si>
  <si>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</si>
  <si>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</si>
  <si>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</si>
  <si>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</si>
  <si>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</si>
  <si>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</si>
  <si>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</si>
  <si>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</si>
  <si>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</si>
  <si>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</si>
  <si>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</si>
  <si>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</si>
  <si>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</si>
  <si>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</si>
  <si>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</si>
  <si>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</si>
  <si>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</si>
  <si>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</si>
  <si>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</si>
  <si>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</si>
  <si>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</si>
  <si>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/>
  </si>
  <si>
    <t>PLEASE NOTE THE FOLLOWING VOLATILITY SKEW CHANGES WITH EFFECT FROM WEDNESDAY</t>
  </si>
  <si>
    <t>09 APRIL 2014 FOR SETTLEMENT ON THURSDAY 10 APRIL 2014</t>
  </si>
  <si>
    <t>09-APRIL-2014</t>
  </si>
  <si>
    <t>SAFEX MTM 08-APRIL-2014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</si>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</sst>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66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66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66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447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66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447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663" applyNumberFormat="1" applyFont="1" applyFill="1" applyBorder="1" applyAlignment="1">
      <alignment horizontal="center"/>
    </xf>
    <xf numFmtId="10" fontId="0" fillId="16" borderId="34" xfId="66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663" applyNumberFormat="1" applyFont="1" applyFill="1" applyBorder="1" applyAlignment="1">
      <alignment horizontal="center"/>
    </xf>
    <xf numFmtId="196" fontId="0" fillId="16" borderId="27" xfId="681" applyNumberFormat="1" applyFont="1" applyFill="1" applyBorder="1" applyAlignment="1">
      <alignment/>
    </xf>
    <xf numFmtId="196" fontId="0" fillId="16" borderId="44" xfId="681" applyNumberFormat="1" applyFont="1" applyFill="1" applyBorder="1" applyAlignment="1">
      <alignment/>
    </xf>
    <xf numFmtId="191" fontId="0" fillId="16" borderId="24" xfId="681" applyNumberFormat="1" applyFont="1" applyFill="1" applyBorder="1" applyAlignment="1">
      <alignment/>
    </xf>
    <xf numFmtId="191" fontId="0" fillId="16" borderId="50" xfId="681" applyNumberFormat="1" applyFont="1" applyFill="1" applyBorder="1" applyAlignment="1">
      <alignment/>
    </xf>
    <xf numFmtId="191" fontId="0" fillId="16" borderId="49" xfId="681" applyNumberFormat="1" applyFont="1" applyFill="1" applyBorder="1" applyAlignment="1">
      <alignment/>
    </xf>
    <xf numFmtId="196" fontId="0" fillId="16" borderId="32" xfId="68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625" applyFont="1" applyBorder="1">
      <alignment/>
      <protection/>
    </xf>
    <xf numFmtId="2" fontId="6" fillId="0" borderId="0" xfId="625" applyNumberFormat="1" applyFont="1" applyBorder="1">
      <alignment/>
      <protection/>
    </xf>
    <xf numFmtId="0" fontId="7" fillId="0" borderId="0" xfId="625" applyFont="1">
      <alignment/>
      <protection/>
    </xf>
    <xf numFmtId="2" fontId="6" fillId="0" borderId="0" xfId="62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625">
      <alignment/>
      <protection/>
    </xf>
    <xf numFmtId="0" fontId="6" fillId="0" borderId="58" xfId="625" applyFont="1" applyBorder="1" applyAlignment="1" applyProtection="1">
      <alignment horizontal="left"/>
      <protection locked="0"/>
    </xf>
    <xf numFmtId="178" fontId="6" fillId="0" borderId="59" xfId="625" applyNumberFormat="1" applyFont="1" applyBorder="1" applyAlignment="1" applyProtection="1">
      <alignment horizontal="center"/>
      <protection locked="0"/>
    </xf>
    <xf numFmtId="0" fontId="7" fillId="0" borderId="59" xfId="625" applyFont="1" applyBorder="1">
      <alignment/>
      <protection/>
    </xf>
    <xf numFmtId="0" fontId="7" fillId="0" borderId="60" xfId="625" applyFont="1" applyBorder="1">
      <alignment/>
      <protection/>
    </xf>
    <xf numFmtId="0" fontId="6" fillId="0" borderId="61" xfId="625" applyFont="1" applyBorder="1" applyAlignment="1" applyProtection="1">
      <alignment horizontal="left"/>
      <protection locked="0"/>
    </xf>
    <xf numFmtId="0" fontId="6" fillId="0" borderId="62" xfId="625" applyFont="1" applyBorder="1" applyAlignment="1">
      <alignment horizontal="center"/>
      <protection/>
    </xf>
    <xf numFmtId="0" fontId="6" fillId="0" borderId="62" xfId="625" applyFont="1" applyBorder="1">
      <alignment/>
      <protection/>
    </xf>
    <xf numFmtId="0" fontId="6" fillId="0" borderId="63" xfId="625" applyFont="1" applyBorder="1" applyAlignment="1">
      <alignment horizontal="center"/>
      <protection/>
    </xf>
    <xf numFmtId="0" fontId="6" fillId="0" borderId="61" xfId="625" applyFont="1" applyBorder="1">
      <alignment/>
      <protection/>
    </xf>
    <xf numFmtId="178" fontId="6" fillId="0" borderId="62" xfId="625" applyNumberFormat="1" applyFont="1" applyBorder="1" applyAlignment="1" applyProtection="1">
      <alignment horizontal="center"/>
      <protection locked="0"/>
    </xf>
    <xf numFmtId="0" fontId="6" fillId="0" borderId="63" xfId="625" applyFont="1" applyBorder="1">
      <alignment/>
      <protection/>
    </xf>
    <xf numFmtId="2" fontId="6" fillId="0" borderId="64" xfId="625" applyNumberFormat="1" applyFont="1" applyBorder="1">
      <alignment/>
      <protection/>
    </xf>
    <xf numFmtId="2" fontId="6" fillId="0" borderId="47" xfId="625" applyNumberFormat="1" applyFont="1" applyBorder="1">
      <alignment/>
      <protection/>
    </xf>
    <xf numFmtId="0" fontId="6" fillId="0" borderId="61" xfId="625" applyFont="1" applyBorder="1" applyAlignment="1">
      <alignment horizontal="left"/>
      <protection/>
    </xf>
    <xf numFmtId="1" fontId="6" fillId="0" borderId="62" xfId="625" applyNumberFormat="1" applyFont="1" applyBorder="1" applyAlignment="1">
      <alignment horizontal="center"/>
      <protection/>
    </xf>
    <xf numFmtId="2" fontId="6" fillId="0" borderId="63" xfId="625" applyNumberFormat="1" applyFont="1" applyBorder="1" applyAlignment="1">
      <alignment horizontal="center"/>
      <protection/>
    </xf>
    <xf numFmtId="2" fontId="6" fillId="0" borderId="63" xfId="625" applyNumberFormat="1" applyFont="1" applyBorder="1">
      <alignment/>
      <protection/>
    </xf>
    <xf numFmtId="2" fontId="7" fillId="0" borderId="0" xfId="625" applyNumberFormat="1" applyFont="1">
      <alignment/>
      <protection/>
    </xf>
    <xf numFmtId="2" fontId="6" fillId="0" borderId="62" xfId="625" applyNumberFormat="1" applyFont="1" applyBorder="1" applyAlignment="1">
      <alignment horizontal="center"/>
      <protection/>
    </xf>
    <xf numFmtId="0" fontId="6" fillId="0" borderId="65" xfId="625" applyFont="1" applyBorder="1">
      <alignment/>
      <protection/>
    </xf>
    <xf numFmtId="2" fontId="6" fillId="0" borderId="66" xfId="625" applyNumberFormat="1" applyFont="1" applyBorder="1" applyAlignment="1">
      <alignment horizontal="center"/>
      <protection/>
    </xf>
    <xf numFmtId="0" fontId="6" fillId="0" borderId="66" xfId="625" applyFont="1" applyBorder="1">
      <alignment/>
      <protection/>
    </xf>
    <xf numFmtId="2" fontId="6" fillId="0" borderId="67" xfId="625" applyNumberFormat="1" applyFont="1" applyBorder="1">
      <alignment/>
      <protection/>
    </xf>
    <xf numFmtId="2" fontId="6" fillId="0" borderId="60" xfId="625" applyNumberFormat="1" applyFont="1" applyBorder="1" applyAlignment="1">
      <alignment horizontal="center"/>
      <protection/>
    </xf>
    <xf numFmtId="2" fontId="6" fillId="0" borderId="67" xfId="625" applyNumberFormat="1" applyFont="1" applyBorder="1" applyAlignment="1">
      <alignment horizontal="center"/>
      <protection/>
    </xf>
    <xf numFmtId="10" fontId="6" fillId="0" borderId="68" xfId="681" applyNumberFormat="1" applyFont="1" applyBorder="1" applyAlignment="1">
      <alignment horizontal="center"/>
    </xf>
    <xf numFmtId="10" fontId="6" fillId="0" borderId="69" xfId="681" applyNumberFormat="1" applyFont="1" applyBorder="1" applyAlignment="1">
      <alignment horizontal="center"/>
    </xf>
    <xf numFmtId="10" fontId="6" fillId="0" borderId="70" xfId="681" applyNumberFormat="1" applyFont="1" applyBorder="1" applyAlignment="1">
      <alignment horizontal="center"/>
    </xf>
    <xf numFmtId="2" fontId="6" fillId="0" borderId="37" xfId="625" applyNumberFormat="1" applyFont="1" applyBorder="1">
      <alignment/>
      <protection/>
    </xf>
    <xf numFmtId="0" fontId="7" fillId="0" borderId="29" xfId="625" applyFont="1" applyBorder="1">
      <alignment/>
      <protection/>
    </xf>
    <xf numFmtId="0" fontId="7" fillId="0" borderId="30" xfId="625" applyFont="1" applyBorder="1">
      <alignment/>
      <protection/>
    </xf>
    <xf numFmtId="10" fontId="6" fillId="0" borderId="24" xfId="681" applyNumberFormat="1" applyFont="1" applyBorder="1" applyAlignment="1">
      <alignment/>
    </xf>
    <xf numFmtId="0" fontId="7" fillId="0" borderId="31" xfId="625" applyFont="1" applyBorder="1">
      <alignment/>
      <protection/>
    </xf>
    <xf numFmtId="2" fontId="6" fillId="0" borderId="38" xfId="62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66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627">
      <alignment/>
      <protection/>
    </xf>
    <xf numFmtId="0" fontId="6" fillId="0" borderId="0" xfId="629" applyFont="1" applyBorder="1">
      <alignment/>
      <protection/>
    </xf>
    <xf numFmtId="2" fontId="6" fillId="0" borderId="0" xfId="629" applyNumberFormat="1" applyFont="1" applyBorder="1">
      <alignment/>
      <protection/>
    </xf>
    <xf numFmtId="0" fontId="7" fillId="0" borderId="0" xfId="629" applyFont="1">
      <alignment/>
      <protection/>
    </xf>
    <xf numFmtId="2" fontId="6" fillId="0" borderId="0" xfId="629" applyNumberFormat="1" applyFont="1" applyBorder="1" applyAlignment="1">
      <alignment horizontal="center"/>
      <protection/>
    </xf>
    <xf numFmtId="0" fontId="6" fillId="0" borderId="0" xfId="630" applyFont="1" applyBorder="1">
      <alignment/>
      <protection/>
    </xf>
    <xf numFmtId="2" fontId="6" fillId="0" borderId="0" xfId="630" applyNumberFormat="1" applyFont="1" applyBorder="1">
      <alignment/>
      <protection/>
    </xf>
    <xf numFmtId="0" fontId="7" fillId="0" borderId="0" xfId="630" applyFont="1">
      <alignment/>
      <protection/>
    </xf>
    <xf numFmtId="2" fontId="6" fillId="0" borderId="0" xfId="630" applyNumberFormat="1" applyFont="1" applyBorder="1" applyAlignment="1">
      <alignment horizontal="center"/>
      <protection/>
    </xf>
    <xf numFmtId="0" fontId="7" fillId="0" borderId="0" xfId="614">
      <alignment/>
      <protection/>
    </xf>
    <xf numFmtId="0" fontId="6" fillId="0" borderId="0" xfId="614" applyFont="1" applyBorder="1">
      <alignment/>
      <protection/>
    </xf>
    <xf numFmtId="2" fontId="6" fillId="0" borderId="0" xfId="614" applyNumberFormat="1" applyFont="1" applyBorder="1">
      <alignment/>
      <protection/>
    </xf>
    <xf numFmtId="0" fontId="6" fillId="0" borderId="58" xfId="614" applyFont="1" applyBorder="1" applyAlignment="1" applyProtection="1">
      <alignment horizontal="left"/>
      <protection locked="0"/>
    </xf>
    <xf numFmtId="178" fontId="6" fillId="0" borderId="59" xfId="614" applyNumberFormat="1" applyFont="1" applyBorder="1" applyAlignment="1" applyProtection="1">
      <alignment horizontal="center"/>
      <protection locked="0"/>
    </xf>
    <xf numFmtId="0" fontId="7" fillId="0" borderId="59" xfId="614" applyFont="1" applyBorder="1">
      <alignment/>
      <protection/>
    </xf>
    <xf numFmtId="0" fontId="7" fillId="0" borderId="60" xfId="614" applyFont="1" applyBorder="1">
      <alignment/>
      <protection/>
    </xf>
    <xf numFmtId="0" fontId="7" fillId="0" borderId="0" xfId="614" applyFont="1">
      <alignment/>
      <protection/>
    </xf>
    <xf numFmtId="0" fontId="6" fillId="0" borderId="61" xfId="614" applyFont="1" applyBorder="1" applyAlignment="1" applyProtection="1">
      <alignment horizontal="left"/>
      <protection locked="0"/>
    </xf>
    <xf numFmtId="0" fontId="6" fillId="0" borderId="62" xfId="614" applyFont="1" applyBorder="1" applyAlignment="1">
      <alignment horizontal="center"/>
      <protection/>
    </xf>
    <xf numFmtId="0" fontId="6" fillId="0" borderId="62" xfId="614" applyFont="1" applyBorder="1">
      <alignment/>
      <protection/>
    </xf>
    <xf numFmtId="0" fontId="6" fillId="0" borderId="63" xfId="614" applyFont="1" applyBorder="1" applyAlignment="1">
      <alignment horizontal="center"/>
      <protection/>
    </xf>
    <xf numFmtId="0" fontId="6" fillId="0" borderId="61" xfId="614" applyFont="1" applyBorder="1">
      <alignment/>
      <protection/>
    </xf>
    <xf numFmtId="178" fontId="6" fillId="0" borderId="62" xfId="614" applyNumberFormat="1" applyFont="1" applyBorder="1" applyAlignment="1" applyProtection="1">
      <alignment horizontal="center"/>
      <protection locked="0"/>
    </xf>
    <xf numFmtId="0" fontId="6" fillId="0" borderId="63" xfId="614" applyFont="1" applyBorder="1">
      <alignment/>
      <protection/>
    </xf>
    <xf numFmtId="2" fontId="6" fillId="0" borderId="64" xfId="614" applyNumberFormat="1" applyFont="1" applyBorder="1">
      <alignment/>
      <protection/>
    </xf>
    <xf numFmtId="2" fontId="6" fillId="0" borderId="47" xfId="614" applyNumberFormat="1" applyFont="1" applyBorder="1">
      <alignment/>
      <protection/>
    </xf>
    <xf numFmtId="0" fontId="6" fillId="0" borderId="61" xfId="614" applyFont="1" applyBorder="1" applyAlignment="1">
      <alignment horizontal="left"/>
      <protection/>
    </xf>
    <xf numFmtId="1" fontId="6" fillId="0" borderId="62" xfId="614" applyNumberFormat="1" applyFont="1" applyBorder="1" applyAlignment="1">
      <alignment horizontal="center"/>
      <protection/>
    </xf>
    <xf numFmtId="2" fontId="6" fillId="0" borderId="63" xfId="614" applyNumberFormat="1" applyFont="1" applyBorder="1" applyAlignment="1">
      <alignment horizontal="center"/>
      <protection/>
    </xf>
    <xf numFmtId="2" fontId="6" fillId="0" borderId="63" xfId="614" applyNumberFormat="1" applyFont="1" applyBorder="1">
      <alignment/>
      <protection/>
    </xf>
    <xf numFmtId="2" fontId="7" fillId="0" borderId="0" xfId="614" applyNumberFormat="1" applyFont="1">
      <alignment/>
      <protection/>
    </xf>
    <xf numFmtId="2" fontId="6" fillId="0" borderId="62" xfId="614" applyNumberFormat="1" applyFont="1" applyBorder="1" applyAlignment="1">
      <alignment horizontal="center"/>
      <protection/>
    </xf>
    <xf numFmtId="0" fontId="6" fillId="0" borderId="65" xfId="614" applyFont="1" applyBorder="1">
      <alignment/>
      <protection/>
    </xf>
    <xf numFmtId="2" fontId="6" fillId="0" borderId="66" xfId="614" applyNumberFormat="1" applyFont="1" applyBorder="1" applyAlignment="1">
      <alignment horizontal="center"/>
      <protection/>
    </xf>
    <xf numFmtId="0" fontId="6" fillId="0" borderId="66" xfId="614" applyFont="1" applyBorder="1">
      <alignment/>
      <protection/>
    </xf>
    <xf numFmtId="2" fontId="6" fillId="0" borderId="67" xfId="614" applyNumberFormat="1" applyFont="1" applyBorder="1">
      <alignment/>
      <protection/>
    </xf>
    <xf numFmtId="2" fontId="6" fillId="0" borderId="0" xfId="614" applyNumberFormat="1" applyFont="1" applyBorder="1" applyAlignment="1">
      <alignment horizontal="center"/>
      <protection/>
    </xf>
    <xf numFmtId="2" fontId="6" fillId="0" borderId="60" xfId="614" applyNumberFormat="1" applyFont="1" applyBorder="1" applyAlignment="1">
      <alignment horizontal="center"/>
      <protection/>
    </xf>
    <xf numFmtId="2" fontId="6" fillId="0" borderId="67" xfId="614" applyNumberFormat="1" applyFont="1" applyBorder="1" applyAlignment="1">
      <alignment horizontal="center"/>
      <protection/>
    </xf>
    <xf numFmtId="10" fontId="6" fillId="0" borderId="68" xfId="664" applyNumberFormat="1" applyFont="1" applyBorder="1" applyAlignment="1">
      <alignment horizontal="center"/>
    </xf>
    <xf numFmtId="10" fontId="6" fillId="0" borderId="69" xfId="664" applyNumberFormat="1" applyFont="1" applyBorder="1" applyAlignment="1">
      <alignment horizontal="center"/>
    </xf>
    <xf numFmtId="10" fontId="6" fillId="0" borderId="70" xfId="66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7" fillId="0" borderId="0" xfId="616">
      <alignment/>
      <protection/>
    </xf>
    <xf numFmtId="0" fontId="6" fillId="0" borderId="58" xfId="616" applyFont="1" applyBorder="1" applyAlignment="1" applyProtection="1">
      <alignment horizontal="left"/>
      <protection locked="0"/>
    </xf>
    <xf numFmtId="178" fontId="6" fillId="0" borderId="59" xfId="616" applyNumberFormat="1" applyFont="1" applyBorder="1" applyAlignment="1" applyProtection="1">
      <alignment horizontal="center"/>
      <protection locked="0"/>
    </xf>
    <xf numFmtId="0" fontId="7" fillId="0" borderId="59" xfId="616" applyFont="1" applyBorder="1">
      <alignment/>
      <protection/>
    </xf>
    <xf numFmtId="0" fontId="7" fillId="0" borderId="60" xfId="616" applyFont="1" applyBorder="1">
      <alignment/>
      <protection/>
    </xf>
    <xf numFmtId="0" fontId="7" fillId="0" borderId="0" xfId="616" applyFont="1">
      <alignment/>
      <protection/>
    </xf>
    <xf numFmtId="0" fontId="6" fillId="0" borderId="61" xfId="616" applyFont="1" applyBorder="1" applyAlignment="1" applyProtection="1">
      <alignment horizontal="left"/>
      <protection locked="0"/>
    </xf>
    <xf numFmtId="0" fontId="6" fillId="0" borderId="62" xfId="616" applyFont="1" applyBorder="1" applyAlignment="1">
      <alignment horizontal="center"/>
      <protection/>
    </xf>
    <xf numFmtId="0" fontId="6" fillId="0" borderId="62" xfId="616" applyFont="1" applyBorder="1">
      <alignment/>
      <protection/>
    </xf>
    <xf numFmtId="0" fontId="6" fillId="0" borderId="63" xfId="616" applyFont="1" applyBorder="1" applyAlignment="1">
      <alignment horizontal="center"/>
      <protection/>
    </xf>
    <xf numFmtId="0" fontId="6" fillId="0" borderId="61" xfId="616" applyFont="1" applyBorder="1">
      <alignment/>
      <protection/>
    </xf>
    <xf numFmtId="178" fontId="6" fillId="0" borderId="62" xfId="616" applyNumberFormat="1" applyFont="1" applyBorder="1" applyAlignment="1" applyProtection="1">
      <alignment horizontal="center"/>
      <protection locked="0"/>
    </xf>
    <xf numFmtId="0" fontId="6" fillId="0" borderId="63" xfId="616" applyFont="1" applyBorder="1">
      <alignment/>
      <protection/>
    </xf>
    <xf numFmtId="2" fontId="6" fillId="0" borderId="64" xfId="616" applyNumberFormat="1" applyFont="1" applyBorder="1">
      <alignment/>
      <protection/>
    </xf>
    <xf numFmtId="2" fontId="6" fillId="0" borderId="47" xfId="616" applyNumberFormat="1" applyFont="1" applyBorder="1">
      <alignment/>
      <protection/>
    </xf>
    <xf numFmtId="0" fontId="6" fillId="0" borderId="61" xfId="616" applyFont="1" applyBorder="1" applyAlignment="1">
      <alignment horizontal="left"/>
      <protection/>
    </xf>
    <xf numFmtId="1" fontId="6" fillId="0" borderId="62" xfId="616" applyNumberFormat="1" applyFont="1" applyBorder="1" applyAlignment="1">
      <alignment horizontal="center"/>
      <protection/>
    </xf>
    <xf numFmtId="2" fontId="6" fillId="0" borderId="63" xfId="616" applyNumberFormat="1" applyFont="1" applyBorder="1" applyAlignment="1">
      <alignment horizontal="center"/>
      <protection/>
    </xf>
    <xf numFmtId="2" fontId="6" fillId="0" borderId="63" xfId="616" applyNumberFormat="1" applyFont="1" applyBorder="1">
      <alignment/>
      <protection/>
    </xf>
    <xf numFmtId="2" fontId="7" fillId="0" borderId="0" xfId="616" applyNumberFormat="1" applyFont="1">
      <alignment/>
      <protection/>
    </xf>
    <xf numFmtId="2" fontId="6" fillId="0" borderId="62" xfId="616" applyNumberFormat="1" applyFont="1" applyBorder="1" applyAlignment="1">
      <alignment horizontal="center"/>
      <protection/>
    </xf>
    <xf numFmtId="0" fontId="6" fillId="0" borderId="65" xfId="616" applyFont="1" applyBorder="1">
      <alignment/>
      <protection/>
    </xf>
    <xf numFmtId="2" fontId="6" fillId="0" borderId="66" xfId="616" applyNumberFormat="1" applyFont="1" applyBorder="1" applyAlignment="1">
      <alignment horizontal="center"/>
      <protection/>
    </xf>
    <xf numFmtId="0" fontId="6" fillId="0" borderId="66" xfId="616" applyFont="1" applyBorder="1">
      <alignment/>
      <protection/>
    </xf>
    <xf numFmtId="2" fontId="6" fillId="0" borderId="67" xfId="616" applyNumberFormat="1" applyFont="1" applyBorder="1">
      <alignment/>
      <protection/>
    </xf>
    <xf numFmtId="2" fontId="6" fillId="0" borderId="60" xfId="616" applyNumberFormat="1" applyFont="1" applyBorder="1" applyAlignment="1">
      <alignment horizontal="center"/>
      <protection/>
    </xf>
    <xf numFmtId="2" fontId="6" fillId="0" borderId="67" xfId="616" applyNumberFormat="1" applyFont="1" applyBorder="1" applyAlignment="1">
      <alignment horizontal="center"/>
      <protection/>
    </xf>
    <xf numFmtId="10" fontId="6" fillId="0" borderId="68" xfId="666" applyNumberFormat="1" applyFont="1" applyBorder="1" applyAlignment="1">
      <alignment horizontal="center"/>
    </xf>
    <xf numFmtId="10" fontId="6" fillId="0" borderId="69" xfId="666" applyNumberFormat="1" applyFont="1" applyBorder="1" applyAlignment="1">
      <alignment horizontal="center"/>
    </xf>
    <xf numFmtId="10" fontId="6" fillId="0" borderId="70" xfId="666" applyNumberFormat="1" applyFont="1" applyBorder="1" applyAlignment="1">
      <alignment horizontal="center"/>
    </xf>
    <xf numFmtId="0" fontId="7" fillId="0" borderId="0" xfId="617">
      <alignment/>
      <protection/>
    </xf>
    <xf numFmtId="0" fontId="6" fillId="0" borderId="0" xfId="617" applyFont="1" applyBorder="1">
      <alignment/>
      <protection/>
    </xf>
    <xf numFmtId="2" fontId="6" fillId="0" borderId="0" xfId="617" applyNumberFormat="1" applyFont="1" applyBorder="1">
      <alignment/>
      <protection/>
    </xf>
    <xf numFmtId="0" fontId="6" fillId="0" borderId="58" xfId="617" applyFont="1" applyBorder="1" applyAlignment="1" applyProtection="1">
      <alignment horizontal="left"/>
      <protection locked="0"/>
    </xf>
    <xf numFmtId="178" fontId="6" fillId="0" borderId="59" xfId="617" applyNumberFormat="1" applyFont="1" applyBorder="1" applyAlignment="1" applyProtection="1">
      <alignment horizontal="center"/>
      <protection locked="0"/>
    </xf>
    <xf numFmtId="0" fontId="7" fillId="0" borderId="59" xfId="617" applyFont="1" applyBorder="1">
      <alignment/>
      <protection/>
    </xf>
    <xf numFmtId="0" fontId="7" fillId="0" borderId="60" xfId="617" applyFont="1" applyBorder="1">
      <alignment/>
      <protection/>
    </xf>
    <xf numFmtId="0" fontId="7" fillId="0" borderId="0" xfId="617" applyFont="1">
      <alignment/>
      <protection/>
    </xf>
    <xf numFmtId="0" fontId="6" fillId="0" borderId="61" xfId="617" applyFont="1" applyBorder="1" applyAlignment="1" applyProtection="1">
      <alignment horizontal="left"/>
      <protection locked="0"/>
    </xf>
    <xf numFmtId="0" fontId="6" fillId="0" borderId="62" xfId="617" applyFont="1" applyBorder="1" applyAlignment="1">
      <alignment horizontal="center"/>
      <protection/>
    </xf>
    <xf numFmtId="0" fontId="6" fillId="0" borderId="62" xfId="617" applyFont="1" applyBorder="1">
      <alignment/>
      <protection/>
    </xf>
    <xf numFmtId="0" fontId="6" fillId="0" borderId="63" xfId="617" applyFont="1" applyBorder="1" applyAlignment="1">
      <alignment horizontal="center"/>
      <protection/>
    </xf>
    <xf numFmtId="0" fontId="6" fillId="0" borderId="61" xfId="617" applyFont="1" applyBorder="1">
      <alignment/>
      <protection/>
    </xf>
    <xf numFmtId="178" fontId="6" fillId="0" borderId="62" xfId="617" applyNumberFormat="1" applyFont="1" applyBorder="1" applyAlignment="1" applyProtection="1">
      <alignment horizontal="center"/>
      <protection locked="0"/>
    </xf>
    <xf numFmtId="0" fontId="6" fillId="0" borderId="63" xfId="617" applyFont="1" applyBorder="1">
      <alignment/>
      <protection/>
    </xf>
    <xf numFmtId="2" fontId="6" fillId="0" borderId="64" xfId="617" applyNumberFormat="1" applyFont="1" applyBorder="1">
      <alignment/>
      <protection/>
    </xf>
    <xf numFmtId="2" fontId="6" fillId="0" borderId="47" xfId="617" applyNumberFormat="1" applyFont="1" applyBorder="1">
      <alignment/>
      <protection/>
    </xf>
    <xf numFmtId="0" fontId="6" fillId="0" borderId="61" xfId="617" applyFont="1" applyBorder="1" applyAlignment="1">
      <alignment horizontal="left"/>
      <protection/>
    </xf>
    <xf numFmtId="1" fontId="6" fillId="0" borderId="62" xfId="617" applyNumberFormat="1" applyFont="1" applyBorder="1" applyAlignment="1">
      <alignment horizontal="center"/>
      <protection/>
    </xf>
    <xf numFmtId="2" fontId="6" fillId="0" borderId="63" xfId="617" applyNumberFormat="1" applyFont="1" applyBorder="1" applyAlignment="1">
      <alignment horizontal="center"/>
      <protection/>
    </xf>
    <xf numFmtId="2" fontId="6" fillId="0" borderId="63" xfId="617" applyNumberFormat="1" applyFont="1" applyBorder="1">
      <alignment/>
      <protection/>
    </xf>
    <xf numFmtId="2" fontId="7" fillId="0" borderId="0" xfId="617" applyNumberFormat="1" applyFont="1">
      <alignment/>
      <protection/>
    </xf>
    <xf numFmtId="2" fontId="6" fillId="0" borderId="62" xfId="617" applyNumberFormat="1" applyFont="1" applyBorder="1" applyAlignment="1">
      <alignment horizontal="center"/>
      <protection/>
    </xf>
    <xf numFmtId="0" fontId="6" fillId="0" borderId="65" xfId="617" applyFont="1" applyBorder="1">
      <alignment/>
      <protection/>
    </xf>
    <xf numFmtId="2" fontId="6" fillId="0" borderId="66" xfId="617" applyNumberFormat="1" applyFont="1" applyBorder="1" applyAlignment="1">
      <alignment horizontal="center"/>
      <protection/>
    </xf>
    <xf numFmtId="0" fontId="6" fillId="0" borderId="66" xfId="617" applyFont="1" applyBorder="1">
      <alignment/>
      <protection/>
    </xf>
    <xf numFmtId="2" fontId="6" fillId="0" borderId="67" xfId="617" applyNumberFormat="1" applyFont="1" applyBorder="1">
      <alignment/>
      <protection/>
    </xf>
    <xf numFmtId="2" fontId="6" fillId="0" borderId="0" xfId="617" applyNumberFormat="1" applyFont="1" applyBorder="1" applyAlignment="1">
      <alignment horizontal="center"/>
      <protection/>
    </xf>
    <xf numFmtId="2" fontId="6" fillId="0" borderId="37" xfId="617" applyNumberFormat="1" applyFont="1" applyBorder="1">
      <alignment/>
      <protection/>
    </xf>
    <xf numFmtId="10" fontId="6" fillId="0" borderId="37" xfId="667" applyNumberFormat="1" applyFont="1" applyBorder="1" applyAlignment="1">
      <alignment/>
    </xf>
    <xf numFmtId="10" fontId="6" fillId="0" borderId="36" xfId="667" applyNumberFormat="1" applyFont="1" applyBorder="1" applyAlignment="1">
      <alignment/>
    </xf>
    <xf numFmtId="10" fontId="6" fillId="0" borderId="48" xfId="667" applyNumberFormat="1" applyFont="1" applyBorder="1" applyAlignment="1">
      <alignment/>
    </xf>
    <xf numFmtId="0" fontId="7" fillId="0" borderId="0" xfId="618">
      <alignment/>
      <protection/>
    </xf>
    <xf numFmtId="0" fontId="6" fillId="0" borderId="0" xfId="618" applyFont="1" applyBorder="1">
      <alignment/>
      <protection/>
    </xf>
    <xf numFmtId="2" fontId="6" fillId="0" borderId="0" xfId="618" applyNumberFormat="1" applyFont="1" applyBorder="1">
      <alignment/>
      <protection/>
    </xf>
    <xf numFmtId="0" fontId="6" fillId="0" borderId="58" xfId="618" applyFont="1" applyBorder="1" applyAlignment="1" applyProtection="1">
      <alignment horizontal="left"/>
      <protection locked="0"/>
    </xf>
    <xf numFmtId="178" fontId="6" fillId="0" borderId="59" xfId="618" applyNumberFormat="1" applyFont="1" applyBorder="1" applyAlignment="1" applyProtection="1">
      <alignment horizontal="center"/>
      <protection locked="0"/>
    </xf>
    <xf numFmtId="0" fontId="7" fillId="0" borderId="59" xfId="618" applyFont="1" applyBorder="1">
      <alignment/>
      <protection/>
    </xf>
    <xf numFmtId="0" fontId="7" fillId="0" borderId="60" xfId="618" applyFont="1" applyBorder="1">
      <alignment/>
      <protection/>
    </xf>
    <xf numFmtId="0" fontId="7" fillId="0" borderId="0" xfId="618" applyFont="1">
      <alignment/>
      <protection/>
    </xf>
    <xf numFmtId="0" fontId="6" fillId="0" borderId="61" xfId="618" applyFont="1" applyBorder="1" applyAlignment="1" applyProtection="1">
      <alignment horizontal="left"/>
      <protection locked="0"/>
    </xf>
    <xf numFmtId="0" fontId="6" fillId="0" borderId="62" xfId="618" applyFont="1" applyBorder="1" applyAlignment="1">
      <alignment horizontal="center"/>
      <protection/>
    </xf>
    <xf numFmtId="0" fontId="6" fillId="0" borderId="62" xfId="618" applyFont="1" applyBorder="1">
      <alignment/>
      <protection/>
    </xf>
    <xf numFmtId="0" fontId="6" fillId="0" borderId="63" xfId="618" applyFont="1" applyBorder="1" applyAlignment="1">
      <alignment horizontal="center"/>
      <protection/>
    </xf>
    <xf numFmtId="0" fontId="6" fillId="0" borderId="61" xfId="618" applyFont="1" applyBorder="1">
      <alignment/>
      <protection/>
    </xf>
    <xf numFmtId="178" fontId="6" fillId="0" borderId="62" xfId="618" applyNumberFormat="1" applyFont="1" applyBorder="1" applyAlignment="1" applyProtection="1">
      <alignment horizontal="center"/>
      <protection locked="0"/>
    </xf>
    <xf numFmtId="0" fontId="6" fillId="0" borderId="63" xfId="618" applyFont="1" applyBorder="1">
      <alignment/>
      <protection/>
    </xf>
    <xf numFmtId="2" fontId="6" fillId="0" borderId="64" xfId="618" applyNumberFormat="1" applyFont="1" applyBorder="1">
      <alignment/>
      <protection/>
    </xf>
    <xf numFmtId="2" fontId="6" fillId="0" borderId="47" xfId="618" applyNumberFormat="1" applyFont="1" applyBorder="1">
      <alignment/>
      <protection/>
    </xf>
    <xf numFmtId="0" fontId="6" fillId="0" borderId="61" xfId="618" applyFont="1" applyBorder="1" applyAlignment="1">
      <alignment horizontal="left"/>
      <protection/>
    </xf>
    <xf numFmtId="1" fontId="6" fillId="0" borderId="62" xfId="618" applyNumberFormat="1" applyFont="1" applyBorder="1" applyAlignment="1">
      <alignment horizontal="center"/>
      <protection/>
    </xf>
    <xf numFmtId="2" fontId="6" fillId="0" borderId="63" xfId="618" applyNumberFormat="1" applyFont="1" applyBorder="1" applyAlignment="1">
      <alignment horizontal="center"/>
      <protection/>
    </xf>
    <xf numFmtId="2" fontId="6" fillId="0" borderId="63" xfId="618" applyNumberFormat="1" applyFont="1" applyBorder="1">
      <alignment/>
      <protection/>
    </xf>
    <xf numFmtId="2" fontId="7" fillId="0" borderId="0" xfId="618" applyNumberFormat="1" applyFont="1">
      <alignment/>
      <protection/>
    </xf>
    <xf numFmtId="2" fontId="6" fillId="0" borderId="62" xfId="618" applyNumberFormat="1" applyFont="1" applyBorder="1" applyAlignment="1">
      <alignment horizontal="center"/>
      <protection/>
    </xf>
    <xf numFmtId="0" fontId="6" fillId="0" borderId="65" xfId="618" applyFont="1" applyBorder="1">
      <alignment/>
      <protection/>
    </xf>
    <xf numFmtId="2" fontId="6" fillId="0" borderId="66" xfId="618" applyNumberFormat="1" applyFont="1" applyBorder="1" applyAlignment="1">
      <alignment horizontal="center"/>
      <protection/>
    </xf>
    <xf numFmtId="0" fontId="6" fillId="0" borderId="66" xfId="618" applyFont="1" applyBorder="1">
      <alignment/>
      <protection/>
    </xf>
    <xf numFmtId="2" fontId="6" fillId="0" borderId="67" xfId="618" applyNumberFormat="1" applyFont="1" applyBorder="1">
      <alignment/>
      <protection/>
    </xf>
    <xf numFmtId="2" fontId="6" fillId="0" borderId="0" xfId="618" applyNumberFormat="1" applyFont="1" applyBorder="1" applyAlignment="1">
      <alignment horizontal="center"/>
      <protection/>
    </xf>
    <xf numFmtId="2" fontId="6" fillId="0" borderId="60" xfId="618" applyNumberFormat="1" applyFont="1" applyBorder="1" applyAlignment="1">
      <alignment horizontal="center"/>
      <protection/>
    </xf>
    <xf numFmtId="2" fontId="6" fillId="0" borderId="67" xfId="618" applyNumberFormat="1" applyFont="1" applyBorder="1" applyAlignment="1">
      <alignment horizontal="center"/>
      <protection/>
    </xf>
    <xf numFmtId="10" fontId="6" fillId="0" borderId="68" xfId="668" applyNumberFormat="1" applyFont="1" applyBorder="1" applyAlignment="1">
      <alignment horizontal="center"/>
    </xf>
    <xf numFmtId="10" fontId="6" fillId="0" borderId="69" xfId="668" applyNumberFormat="1" applyFont="1" applyBorder="1" applyAlignment="1">
      <alignment horizontal="center"/>
    </xf>
    <xf numFmtId="10" fontId="6" fillId="0" borderId="70" xfId="668" applyNumberFormat="1" applyFont="1" applyBorder="1" applyAlignment="1">
      <alignment horizontal="center"/>
    </xf>
    <xf numFmtId="0" fontId="6" fillId="0" borderId="0" xfId="619" applyFont="1" applyBorder="1">
      <alignment/>
      <protection/>
    </xf>
    <xf numFmtId="2" fontId="6" fillId="0" borderId="0" xfId="619" applyNumberFormat="1" applyFont="1" applyBorder="1">
      <alignment/>
      <protection/>
    </xf>
    <xf numFmtId="0" fontId="6" fillId="0" borderId="58" xfId="619" applyFont="1" applyBorder="1" applyAlignment="1" applyProtection="1">
      <alignment horizontal="left"/>
      <protection locked="0"/>
    </xf>
    <xf numFmtId="178" fontId="6" fillId="0" borderId="59" xfId="619" applyNumberFormat="1" applyFont="1" applyBorder="1" applyAlignment="1" applyProtection="1">
      <alignment horizontal="center"/>
      <protection locked="0"/>
    </xf>
    <xf numFmtId="0" fontId="7" fillId="0" borderId="59" xfId="619" applyFont="1" applyBorder="1">
      <alignment/>
      <protection/>
    </xf>
    <xf numFmtId="0" fontId="7" fillId="0" borderId="60" xfId="619" applyFont="1" applyBorder="1">
      <alignment/>
      <protection/>
    </xf>
    <xf numFmtId="0" fontId="7" fillId="0" borderId="0" xfId="619" applyFont="1">
      <alignment/>
      <protection/>
    </xf>
    <xf numFmtId="0" fontId="6" fillId="0" borderId="61" xfId="619" applyFont="1" applyBorder="1" applyAlignment="1" applyProtection="1">
      <alignment horizontal="left"/>
      <protection locked="0"/>
    </xf>
    <xf numFmtId="0" fontId="6" fillId="0" borderId="62" xfId="619" applyFont="1" applyBorder="1" applyAlignment="1">
      <alignment horizontal="center"/>
      <protection/>
    </xf>
    <xf numFmtId="0" fontId="6" fillId="0" borderId="62" xfId="619" applyFont="1" applyBorder="1">
      <alignment/>
      <protection/>
    </xf>
    <xf numFmtId="0" fontId="6" fillId="0" borderId="63" xfId="619" applyFont="1" applyBorder="1" applyAlignment="1">
      <alignment horizontal="center"/>
      <protection/>
    </xf>
    <xf numFmtId="0" fontId="6" fillId="0" borderId="61" xfId="619" applyFont="1" applyBorder="1">
      <alignment/>
      <protection/>
    </xf>
    <xf numFmtId="178" fontId="6" fillId="0" borderId="62" xfId="619" applyNumberFormat="1" applyFont="1" applyBorder="1" applyAlignment="1" applyProtection="1">
      <alignment horizontal="center"/>
      <protection locked="0"/>
    </xf>
    <xf numFmtId="0" fontId="6" fillId="0" borderId="63" xfId="619" applyFont="1" applyBorder="1">
      <alignment/>
      <protection/>
    </xf>
    <xf numFmtId="2" fontId="6" fillId="0" borderId="64" xfId="619" applyNumberFormat="1" applyFont="1" applyBorder="1">
      <alignment/>
      <protection/>
    </xf>
    <xf numFmtId="2" fontId="6" fillId="0" borderId="47" xfId="619" applyNumberFormat="1" applyFont="1" applyBorder="1">
      <alignment/>
      <protection/>
    </xf>
    <xf numFmtId="0" fontId="6" fillId="0" borderId="61" xfId="619" applyFont="1" applyBorder="1" applyAlignment="1">
      <alignment horizontal="left"/>
      <protection/>
    </xf>
    <xf numFmtId="1" fontId="6" fillId="0" borderId="62" xfId="619" applyNumberFormat="1" applyFont="1" applyBorder="1" applyAlignment="1">
      <alignment horizontal="center"/>
      <protection/>
    </xf>
    <xf numFmtId="2" fontId="6" fillId="0" borderId="63" xfId="619" applyNumberFormat="1" applyFont="1" applyBorder="1" applyAlignment="1">
      <alignment horizontal="center"/>
      <protection/>
    </xf>
    <xf numFmtId="0" fontId="7" fillId="0" borderId="29" xfId="619" applyFont="1" applyBorder="1">
      <alignment/>
      <protection/>
    </xf>
    <xf numFmtId="0" fontId="7" fillId="0" borderId="30" xfId="619" applyFont="1" applyBorder="1">
      <alignment/>
      <protection/>
    </xf>
    <xf numFmtId="10" fontId="6" fillId="0" borderId="24" xfId="669" applyNumberFormat="1" applyFont="1" applyBorder="1" applyAlignment="1">
      <alignment/>
    </xf>
    <xf numFmtId="0" fontId="7" fillId="0" borderId="31" xfId="619" applyFont="1" applyBorder="1">
      <alignment/>
      <protection/>
    </xf>
    <xf numFmtId="2" fontId="6" fillId="0" borderId="63" xfId="619" applyNumberFormat="1" applyFont="1" applyBorder="1">
      <alignment/>
      <protection/>
    </xf>
    <xf numFmtId="2" fontId="7" fillId="0" borderId="0" xfId="619" applyNumberFormat="1" applyFont="1">
      <alignment/>
      <protection/>
    </xf>
    <xf numFmtId="2" fontId="6" fillId="0" borderId="62" xfId="619" applyNumberFormat="1" applyFont="1" applyBorder="1" applyAlignment="1">
      <alignment horizontal="center"/>
      <protection/>
    </xf>
    <xf numFmtId="0" fontId="6" fillId="0" borderId="65" xfId="619" applyFont="1" applyBorder="1">
      <alignment/>
      <protection/>
    </xf>
    <xf numFmtId="2" fontId="6" fillId="0" borderId="66" xfId="619" applyNumberFormat="1" applyFont="1" applyBorder="1" applyAlignment="1">
      <alignment horizontal="center"/>
      <protection/>
    </xf>
    <xf numFmtId="0" fontId="6" fillId="0" borderId="66" xfId="619" applyFont="1" applyBorder="1">
      <alignment/>
      <protection/>
    </xf>
    <xf numFmtId="2" fontId="6" fillId="0" borderId="67" xfId="619" applyNumberFormat="1" applyFont="1" applyBorder="1">
      <alignment/>
      <protection/>
    </xf>
    <xf numFmtId="2" fontId="6" fillId="0" borderId="0" xfId="619" applyNumberFormat="1" applyFont="1" applyBorder="1" applyAlignment="1">
      <alignment horizontal="center"/>
      <protection/>
    </xf>
    <xf numFmtId="2" fontId="6" fillId="0" borderId="37" xfId="619" applyNumberFormat="1" applyFont="1" applyBorder="1">
      <alignment/>
      <protection/>
    </xf>
    <xf numFmtId="2" fontId="6" fillId="0" borderId="38" xfId="619" applyNumberFormat="1" applyFont="1" applyBorder="1">
      <alignment/>
      <protection/>
    </xf>
    <xf numFmtId="0" fontId="7" fillId="0" borderId="0" xfId="620">
      <alignment/>
      <protection/>
    </xf>
    <xf numFmtId="0" fontId="6" fillId="0" borderId="0" xfId="620" applyFont="1" applyBorder="1">
      <alignment/>
      <protection/>
    </xf>
    <xf numFmtId="2" fontId="6" fillId="0" borderId="0" xfId="620" applyNumberFormat="1" applyFont="1" applyBorder="1">
      <alignment/>
      <protection/>
    </xf>
    <xf numFmtId="0" fontId="6" fillId="0" borderId="58" xfId="620" applyFont="1" applyBorder="1" applyAlignment="1" applyProtection="1">
      <alignment horizontal="left"/>
      <protection locked="0"/>
    </xf>
    <xf numFmtId="178" fontId="6" fillId="0" borderId="59" xfId="620" applyNumberFormat="1" applyFont="1" applyBorder="1" applyAlignment="1" applyProtection="1">
      <alignment horizontal="center"/>
      <protection locked="0"/>
    </xf>
    <xf numFmtId="0" fontId="7" fillId="0" borderId="59" xfId="620" applyFont="1" applyBorder="1">
      <alignment/>
      <protection/>
    </xf>
    <xf numFmtId="0" fontId="7" fillId="0" borderId="60" xfId="620" applyFont="1" applyBorder="1">
      <alignment/>
      <protection/>
    </xf>
    <xf numFmtId="0" fontId="7" fillId="0" borderId="0" xfId="620" applyFont="1">
      <alignment/>
      <protection/>
    </xf>
    <xf numFmtId="0" fontId="6" fillId="0" borderId="61" xfId="620" applyFont="1" applyBorder="1" applyAlignment="1" applyProtection="1">
      <alignment horizontal="left"/>
      <protection locked="0"/>
    </xf>
    <xf numFmtId="0" fontId="6" fillId="0" borderId="62" xfId="620" applyFont="1" applyBorder="1" applyAlignment="1">
      <alignment horizontal="center"/>
      <protection/>
    </xf>
    <xf numFmtId="0" fontId="6" fillId="0" borderId="62" xfId="620" applyFont="1" applyBorder="1">
      <alignment/>
      <protection/>
    </xf>
    <xf numFmtId="0" fontId="6" fillId="0" borderId="63" xfId="620" applyFont="1" applyBorder="1" applyAlignment="1">
      <alignment horizontal="center"/>
      <protection/>
    </xf>
    <xf numFmtId="0" fontId="6" fillId="0" borderId="61" xfId="620" applyFont="1" applyBorder="1">
      <alignment/>
      <protection/>
    </xf>
    <xf numFmtId="178" fontId="6" fillId="0" borderId="62" xfId="620" applyNumberFormat="1" applyFont="1" applyBorder="1" applyAlignment="1" applyProtection="1">
      <alignment horizontal="center"/>
      <protection locked="0"/>
    </xf>
    <xf numFmtId="0" fontId="6" fillId="0" borderId="63" xfId="620" applyFont="1" applyBorder="1">
      <alignment/>
      <protection/>
    </xf>
    <xf numFmtId="2" fontId="6" fillId="0" borderId="64" xfId="620" applyNumberFormat="1" applyFont="1" applyBorder="1">
      <alignment/>
      <protection/>
    </xf>
    <xf numFmtId="2" fontId="6" fillId="0" borderId="47" xfId="620" applyNumberFormat="1" applyFont="1" applyBorder="1">
      <alignment/>
      <protection/>
    </xf>
    <xf numFmtId="0" fontId="6" fillId="0" borderId="61" xfId="620" applyFont="1" applyBorder="1" applyAlignment="1">
      <alignment horizontal="left"/>
      <protection/>
    </xf>
    <xf numFmtId="1" fontId="6" fillId="0" borderId="62" xfId="620" applyNumberFormat="1" applyFont="1" applyBorder="1" applyAlignment="1">
      <alignment horizontal="center"/>
      <protection/>
    </xf>
    <xf numFmtId="2" fontId="6" fillId="0" borderId="63" xfId="620" applyNumberFormat="1" applyFont="1" applyBorder="1" applyAlignment="1">
      <alignment horizontal="center"/>
      <protection/>
    </xf>
    <xf numFmtId="2" fontId="6" fillId="0" borderId="63" xfId="620" applyNumberFormat="1" applyFont="1" applyBorder="1">
      <alignment/>
      <protection/>
    </xf>
    <xf numFmtId="2" fontId="7" fillId="0" borderId="0" xfId="620" applyNumberFormat="1" applyFont="1">
      <alignment/>
      <protection/>
    </xf>
    <xf numFmtId="2" fontId="6" fillId="0" borderId="62" xfId="620" applyNumberFormat="1" applyFont="1" applyBorder="1" applyAlignment="1">
      <alignment horizontal="center"/>
      <protection/>
    </xf>
    <xf numFmtId="0" fontId="6" fillId="0" borderId="65" xfId="620" applyFont="1" applyBorder="1">
      <alignment/>
      <protection/>
    </xf>
    <xf numFmtId="2" fontId="6" fillId="0" borderId="66" xfId="620" applyNumberFormat="1" applyFont="1" applyBorder="1" applyAlignment="1">
      <alignment horizontal="center"/>
      <protection/>
    </xf>
    <xf numFmtId="0" fontId="6" fillId="0" borderId="66" xfId="620" applyFont="1" applyBorder="1">
      <alignment/>
      <protection/>
    </xf>
    <xf numFmtId="2" fontId="6" fillId="0" borderId="67" xfId="620" applyNumberFormat="1" applyFont="1" applyBorder="1">
      <alignment/>
      <protection/>
    </xf>
    <xf numFmtId="2" fontId="6" fillId="0" borderId="0" xfId="620" applyNumberFormat="1" applyFont="1" applyBorder="1" applyAlignment="1">
      <alignment horizontal="center"/>
      <protection/>
    </xf>
    <xf numFmtId="2" fontId="6" fillId="0" borderId="60" xfId="620" applyNumberFormat="1" applyFont="1" applyBorder="1" applyAlignment="1">
      <alignment horizontal="center"/>
      <protection/>
    </xf>
    <xf numFmtId="2" fontId="6" fillId="0" borderId="67" xfId="620" applyNumberFormat="1" applyFont="1" applyBorder="1" applyAlignment="1">
      <alignment horizontal="center"/>
      <protection/>
    </xf>
    <xf numFmtId="10" fontId="6" fillId="0" borderId="68" xfId="670" applyNumberFormat="1" applyFont="1" applyBorder="1" applyAlignment="1">
      <alignment horizontal="center"/>
    </xf>
    <xf numFmtId="10" fontId="6" fillId="0" borderId="69" xfId="670" applyNumberFormat="1" applyFont="1" applyBorder="1" applyAlignment="1">
      <alignment horizontal="center"/>
    </xf>
    <xf numFmtId="10" fontId="6" fillId="0" borderId="70" xfId="67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/>
    </xf>
  </cellXfs>
  <cellStyles count="73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14" xfId="52"/>
    <cellStyle name="20% - Accent3 15" xfId="53"/>
    <cellStyle name="20% - Accent3 16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14" xfId="68"/>
    <cellStyle name="20% - Accent4 15" xfId="69"/>
    <cellStyle name="20% - Accent4 16" xfId="70"/>
    <cellStyle name="20% - Accent4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14" xfId="84"/>
    <cellStyle name="20% - Accent5 15" xfId="85"/>
    <cellStyle name="20% - Accent5 16" xfId="86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16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2" xfId="135"/>
    <cellStyle name="40% - Accent2 3" xfId="136"/>
    <cellStyle name="40% - Accent2 4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14" xfId="148"/>
    <cellStyle name="40% - Accent3 15" xfId="149"/>
    <cellStyle name="40% - Accent3 16" xfId="150"/>
    <cellStyle name="40% - Accent3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1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14" xfId="180"/>
    <cellStyle name="40% - Accent5 15" xfId="181"/>
    <cellStyle name="40% - Accent5 16" xfId="182"/>
    <cellStyle name="40% - Accent5 2" xfId="183"/>
    <cellStyle name="40% - Accent5 3" xfId="184"/>
    <cellStyle name="40% - Accent5 4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14" xfId="212"/>
    <cellStyle name="60% - Accent1 15" xfId="213"/>
    <cellStyle name="60% - Accent1 16" xfId="214"/>
    <cellStyle name="60% - Accent1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3" xfId="232"/>
    <cellStyle name="60% - Accent2 4" xfId="233"/>
    <cellStyle name="60% - Accent2 5" xfId="234"/>
    <cellStyle name="60% - Accent2 6" xfId="235"/>
    <cellStyle name="60% - Accent2 7" xfId="236"/>
    <cellStyle name="60% - Accent2 8" xfId="237"/>
    <cellStyle name="60% - Accent2 9" xfId="238"/>
    <cellStyle name="60% - Accent3" xfId="239"/>
    <cellStyle name="60% - Accent3 10" xfId="240"/>
    <cellStyle name="60% - Accent3 11" xfId="241"/>
    <cellStyle name="60% - Accent3 12" xfId="242"/>
    <cellStyle name="60% - Accent3 13" xfId="243"/>
    <cellStyle name="60% - Accent3 14" xfId="244"/>
    <cellStyle name="60% - Accent3 15" xfId="245"/>
    <cellStyle name="60% - Accent3 16" xfId="246"/>
    <cellStyle name="60% - Accent3 2" xfId="247"/>
    <cellStyle name="60% - Accent3 3" xfId="248"/>
    <cellStyle name="60% - Accent3 4" xfId="249"/>
    <cellStyle name="60% - Accent3 5" xfId="250"/>
    <cellStyle name="60% - Accent3 6" xfId="251"/>
    <cellStyle name="60% - Accent3 7" xfId="252"/>
    <cellStyle name="60% - Accent3 8" xfId="253"/>
    <cellStyle name="60% - Accent3 9" xfId="254"/>
    <cellStyle name="60% - Accent4" xfId="255"/>
    <cellStyle name="60% - Accent4 10" xfId="256"/>
    <cellStyle name="60% - Accent4 11" xfId="257"/>
    <cellStyle name="60% - Accent4 12" xfId="258"/>
    <cellStyle name="60% - Accent4 13" xfId="259"/>
    <cellStyle name="60% - Accent4 14" xfId="260"/>
    <cellStyle name="60% - Accent4 15" xfId="261"/>
    <cellStyle name="60% - Accent4 16" xfId="262"/>
    <cellStyle name="60% - Accent4 2" xfId="263"/>
    <cellStyle name="60% - Accent4 3" xfId="264"/>
    <cellStyle name="60% - Accent4 4" xfId="265"/>
    <cellStyle name="60% - Accent4 5" xfId="266"/>
    <cellStyle name="60% - Accent4 6" xfId="267"/>
    <cellStyle name="60% - Accent4 7" xfId="268"/>
    <cellStyle name="60% - Accent4 8" xfId="269"/>
    <cellStyle name="60% - Accent4 9" xfId="270"/>
    <cellStyle name="60% - Accent5" xfId="271"/>
    <cellStyle name="60% - Accent5 10" xfId="272"/>
    <cellStyle name="60% - Accent5 11" xfId="273"/>
    <cellStyle name="60% - Accent5 12" xfId="274"/>
    <cellStyle name="60% - Accent5 13" xfId="275"/>
    <cellStyle name="60% - Accent5 14" xfId="276"/>
    <cellStyle name="60% - Accent5 15" xfId="277"/>
    <cellStyle name="60% - Accent5 16" xfId="278"/>
    <cellStyle name="60% - Accent5 2" xfId="279"/>
    <cellStyle name="60% - Accent5 3" xfId="280"/>
    <cellStyle name="60% - Accent5 4" xfId="281"/>
    <cellStyle name="60% - Accent5 5" xfId="282"/>
    <cellStyle name="60% - Accent5 6" xfId="283"/>
    <cellStyle name="60% - Accent5 7" xfId="284"/>
    <cellStyle name="60% - Accent5 8" xfId="285"/>
    <cellStyle name="60% - Accent5 9" xfId="286"/>
    <cellStyle name="60% - Accent6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11" xfId="305"/>
    <cellStyle name="Accent1 12" xfId="306"/>
    <cellStyle name="Accent1 13" xfId="307"/>
    <cellStyle name="Accent1 14" xfId="308"/>
    <cellStyle name="Accent1 15" xfId="309"/>
    <cellStyle name="Accent1 16" xfId="310"/>
    <cellStyle name="Accent1 2" xfId="311"/>
    <cellStyle name="Accent1 3" xfId="312"/>
    <cellStyle name="Accent1 4" xfId="313"/>
    <cellStyle name="Accent1 5" xfId="314"/>
    <cellStyle name="Accent1 6" xfId="315"/>
    <cellStyle name="Accent1 7" xfId="316"/>
    <cellStyle name="Accent1 8" xfId="317"/>
    <cellStyle name="Accent1 9" xfId="318"/>
    <cellStyle name="Accent2" xfId="319"/>
    <cellStyle name="Accent2 10" xfId="320"/>
    <cellStyle name="Accent2 11" xfId="321"/>
    <cellStyle name="Accent2 12" xfId="322"/>
    <cellStyle name="Accent2 13" xfId="323"/>
    <cellStyle name="Accent2 14" xfId="324"/>
    <cellStyle name="Accent2 15" xfId="325"/>
    <cellStyle name="Accent2 16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14" xfId="340"/>
    <cellStyle name="Accent3 15" xfId="341"/>
    <cellStyle name="Accent3 16" xfId="342"/>
    <cellStyle name="Accent3 2" xfId="343"/>
    <cellStyle name="Accent3 3" xfId="344"/>
    <cellStyle name="Accent3 4" xfId="345"/>
    <cellStyle name="Accent3 5" xfId="346"/>
    <cellStyle name="Accent3 6" xfId="347"/>
    <cellStyle name="Accent3 7" xfId="348"/>
    <cellStyle name="Accent3 8" xfId="349"/>
    <cellStyle name="Accent3 9" xfId="350"/>
    <cellStyle name="Accent4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2" xfId="359"/>
    <cellStyle name="Accent4 3" xfId="360"/>
    <cellStyle name="Accent4 4" xfId="361"/>
    <cellStyle name="Accent4 5" xfId="362"/>
    <cellStyle name="Accent4 6" xfId="363"/>
    <cellStyle name="Accent4 7" xfId="364"/>
    <cellStyle name="Accent4 8" xfId="365"/>
    <cellStyle name="Accent4 9" xfId="366"/>
    <cellStyle name="Accent5" xfId="367"/>
    <cellStyle name="Accent5 10" xfId="368"/>
    <cellStyle name="Accent5 11" xfId="369"/>
    <cellStyle name="Accent5 12" xfId="370"/>
    <cellStyle name="Accent5 13" xfId="371"/>
    <cellStyle name="Accent5 14" xfId="372"/>
    <cellStyle name="Accent5 15" xfId="373"/>
    <cellStyle name="Accent5 16" xfId="374"/>
    <cellStyle name="Accent5 2" xfId="375"/>
    <cellStyle name="Accent5 3" xfId="376"/>
    <cellStyle name="Accent5 4" xfId="377"/>
    <cellStyle name="Accent5 5" xfId="378"/>
    <cellStyle name="Accent5 6" xfId="379"/>
    <cellStyle name="Accent5 7" xfId="380"/>
    <cellStyle name="Accent5 8" xfId="381"/>
    <cellStyle name="Accent5 9" xfId="382"/>
    <cellStyle name="Accent6" xfId="383"/>
    <cellStyle name="Accent6 10" xfId="384"/>
    <cellStyle name="Accent6 11" xfId="385"/>
    <cellStyle name="Accent6 12" xfId="386"/>
    <cellStyle name="Accent6 13" xfId="387"/>
    <cellStyle name="Accent6 14" xfId="388"/>
    <cellStyle name="Accent6 15" xfId="389"/>
    <cellStyle name="Accent6 16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" xfId="399"/>
    <cellStyle name="Bad 10" xfId="400"/>
    <cellStyle name="Bad 11" xfId="401"/>
    <cellStyle name="Bad 12" xfId="402"/>
    <cellStyle name="Bad 13" xfId="403"/>
    <cellStyle name="Bad 14" xfId="404"/>
    <cellStyle name="Bad 15" xfId="405"/>
    <cellStyle name="Bad 16" xfId="406"/>
    <cellStyle name="Bad 2" xfId="407"/>
    <cellStyle name="Bad 3" xfId="408"/>
    <cellStyle name="Bad 4" xfId="409"/>
    <cellStyle name="Bad 5" xfId="410"/>
    <cellStyle name="Bad 6" xfId="411"/>
    <cellStyle name="Bad 7" xfId="412"/>
    <cellStyle name="Bad 8" xfId="413"/>
    <cellStyle name="Bad 9" xfId="414"/>
    <cellStyle name="Calculation" xfId="415"/>
    <cellStyle name="Calculation 10" xfId="416"/>
    <cellStyle name="Calculation 11" xfId="417"/>
    <cellStyle name="Calculation 12" xfId="418"/>
    <cellStyle name="Calculation 13" xfId="419"/>
    <cellStyle name="Calculation 14" xfId="420"/>
    <cellStyle name="Calculation 15" xfId="421"/>
    <cellStyle name="Calculation 16" xfId="422"/>
    <cellStyle name="Calculation 2" xfId="423"/>
    <cellStyle name="Calculation 3" xfId="424"/>
    <cellStyle name="Calculation 4" xfId="425"/>
    <cellStyle name="Calculation 5" xfId="426"/>
    <cellStyle name="Calculation 6" xfId="427"/>
    <cellStyle name="Calculation 7" xfId="428"/>
    <cellStyle name="Calculation 8" xfId="429"/>
    <cellStyle name="Calculation 9" xfId="430"/>
    <cellStyle name="Check Cell" xfId="431"/>
    <cellStyle name="Check Cell 10" xfId="432"/>
    <cellStyle name="Check Cell 11" xfId="433"/>
    <cellStyle name="Check Cell 12" xfId="434"/>
    <cellStyle name="Check Cell 13" xfId="435"/>
    <cellStyle name="Check Cell 14" xfId="436"/>
    <cellStyle name="Check Cell 15" xfId="437"/>
    <cellStyle name="Check Cell 16" xfId="438"/>
    <cellStyle name="Check Cell 2" xfId="439"/>
    <cellStyle name="Check Cell 3" xfId="440"/>
    <cellStyle name="Check Cell 4" xfId="441"/>
    <cellStyle name="Check Cell 5" xfId="442"/>
    <cellStyle name="Check Cell 6" xfId="443"/>
    <cellStyle name="Check Cell 7" xfId="444"/>
    <cellStyle name="Check Cell 8" xfId="445"/>
    <cellStyle name="Check Cell 9" xfId="446"/>
    <cellStyle name="Comma" xfId="447"/>
    <cellStyle name="Comma [0]" xfId="448"/>
    <cellStyle name="Comma 10" xfId="449"/>
    <cellStyle name="Comma 11" xfId="450"/>
    <cellStyle name="Comma 12" xfId="451"/>
    <cellStyle name="Comma 13" xfId="452"/>
    <cellStyle name="Comma 14" xfId="453"/>
    <cellStyle name="Comma 15" xfId="454"/>
    <cellStyle name="Comma 16" xfId="455"/>
    <cellStyle name="Comma 17" xfId="456"/>
    <cellStyle name="Comma 18" xfId="457"/>
    <cellStyle name="Comma 2" xfId="458"/>
    <cellStyle name="Comma 3" xfId="459"/>
    <cellStyle name="Comma 4" xfId="460"/>
    <cellStyle name="Comma 5" xfId="461"/>
    <cellStyle name="Comma 6" xfId="462"/>
    <cellStyle name="Comma 7" xfId="463"/>
    <cellStyle name="Comma 8" xfId="464"/>
    <cellStyle name="Comma 9" xfId="465"/>
    <cellStyle name="Currency" xfId="466"/>
    <cellStyle name="Currency [0]" xfId="467"/>
    <cellStyle name="Explanatory Text" xfId="468"/>
    <cellStyle name="Explanatory Text 10" xfId="469"/>
    <cellStyle name="Explanatory Text 11" xfId="470"/>
    <cellStyle name="Explanatory Text 12" xfId="471"/>
    <cellStyle name="Explanatory Text 13" xfId="472"/>
    <cellStyle name="Explanatory Text 14" xfId="473"/>
    <cellStyle name="Explanatory Text 15" xfId="474"/>
    <cellStyle name="Explanatory Text 16" xfId="475"/>
    <cellStyle name="Explanatory Text 2" xfId="476"/>
    <cellStyle name="Explanatory Text 3" xfId="477"/>
    <cellStyle name="Explanatory Text 4" xfId="478"/>
    <cellStyle name="Explanatory Text 5" xfId="479"/>
    <cellStyle name="Explanatory Text 6" xfId="480"/>
    <cellStyle name="Explanatory Text 7" xfId="481"/>
    <cellStyle name="Explanatory Text 8" xfId="482"/>
    <cellStyle name="Explanatory Text 9" xfId="483"/>
    <cellStyle name="Followed Hyperlink" xfId="484"/>
    <cellStyle name="Good" xfId="485"/>
    <cellStyle name="Good 10" xfId="486"/>
    <cellStyle name="Good 11" xfId="487"/>
    <cellStyle name="Good 12" xfId="488"/>
    <cellStyle name="Good 13" xfId="489"/>
    <cellStyle name="Good 14" xfId="490"/>
    <cellStyle name="Good 15" xfId="491"/>
    <cellStyle name="Good 16" xfId="492"/>
    <cellStyle name="Good 2" xfId="493"/>
    <cellStyle name="Good 3" xfId="494"/>
    <cellStyle name="Good 4" xfId="495"/>
    <cellStyle name="Good 5" xfId="496"/>
    <cellStyle name="Good 6" xfId="497"/>
    <cellStyle name="Good 7" xfId="498"/>
    <cellStyle name="Good 8" xfId="499"/>
    <cellStyle name="Good 9" xfId="500"/>
    <cellStyle name="Heading 1" xfId="501"/>
    <cellStyle name="Heading 1 10" xfId="502"/>
    <cellStyle name="Heading 1 11" xfId="503"/>
    <cellStyle name="Heading 1 12" xfId="504"/>
    <cellStyle name="Heading 1 13" xfId="505"/>
    <cellStyle name="Heading 1 14" xfId="506"/>
    <cellStyle name="Heading 1 15" xfId="507"/>
    <cellStyle name="Heading 1 16" xfId="508"/>
    <cellStyle name="Heading 1 2" xfId="509"/>
    <cellStyle name="Heading 1 3" xfId="510"/>
    <cellStyle name="Heading 1 4" xfId="511"/>
    <cellStyle name="Heading 1 5" xfId="512"/>
    <cellStyle name="Heading 1 6" xfId="513"/>
    <cellStyle name="Heading 1 7" xfId="514"/>
    <cellStyle name="Heading 1 8" xfId="515"/>
    <cellStyle name="Heading 1 9" xfId="516"/>
    <cellStyle name="Heading 2" xfId="517"/>
    <cellStyle name="Heading 2 10" xfId="518"/>
    <cellStyle name="Heading 2 11" xfId="519"/>
    <cellStyle name="Heading 2 12" xfId="520"/>
    <cellStyle name="Heading 2 13" xfId="521"/>
    <cellStyle name="Heading 2 14" xfId="522"/>
    <cellStyle name="Heading 2 15" xfId="523"/>
    <cellStyle name="Heading 2 16" xfId="524"/>
    <cellStyle name="Heading 2 2" xfId="525"/>
    <cellStyle name="Heading 2 3" xfId="526"/>
    <cellStyle name="Heading 2 4" xfId="527"/>
    <cellStyle name="Heading 2 5" xfId="528"/>
    <cellStyle name="Heading 2 6" xfId="529"/>
    <cellStyle name="Heading 2 7" xfId="530"/>
    <cellStyle name="Heading 2 8" xfId="531"/>
    <cellStyle name="Heading 2 9" xfId="532"/>
    <cellStyle name="Heading 3" xfId="533"/>
    <cellStyle name="Heading 3 10" xfId="534"/>
    <cellStyle name="Heading 3 11" xfId="535"/>
    <cellStyle name="Heading 3 12" xfId="536"/>
    <cellStyle name="Heading 3 13" xfId="537"/>
    <cellStyle name="Heading 3 14" xfId="538"/>
    <cellStyle name="Heading 3 15" xfId="539"/>
    <cellStyle name="Heading 3 16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13" xfId="553"/>
    <cellStyle name="Heading 4 14" xfId="554"/>
    <cellStyle name="Heading 4 15" xfId="555"/>
    <cellStyle name="Heading 4 16" xfId="556"/>
    <cellStyle name="Heading 4 2" xfId="557"/>
    <cellStyle name="Heading 4 3" xfId="558"/>
    <cellStyle name="Heading 4 4" xfId="559"/>
    <cellStyle name="Heading 4 5" xfId="560"/>
    <cellStyle name="Heading 4 6" xfId="561"/>
    <cellStyle name="Heading 4 7" xfId="562"/>
    <cellStyle name="Heading 4 8" xfId="563"/>
    <cellStyle name="Heading 4 9" xfId="564"/>
    <cellStyle name="Hyperlink" xfId="565"/>
    <cellStyle name="Input" xfId="566"/>
    <cellStyle name="Input 10" xfId="567"/>
    <cellStyle name="Input 11" xfId="568"/>
    <cellStyle name="Input 12" xfId="569"/>
    <cellStyle name="Input 13" xfId="570"/>
    <cellStyle name="Input 14" xfId="571"/>
    <cellStyle name="Input 15" xfId="572"/>
    <cellStyle name="Input 16" xfId="573"/>
    <cellStyle name="Input 2" xfId="574"/>
    <cellStyle name="Input 3" xfId="575"/>
    <cellStyle name="Input 4" xfId="576"/>
    <cellStyle name="Input 5" xfId="577"/>
    <cellStyle name="Input 6" xfId="578"/>
    <cellStyle name="Input 7" xfId="579"/>
    <cellStyle name="Input 8" xfId="580"/>
    <cellStyle name="Input 9" xfId="581"/>
    <cellStyle name="Linked Cell" xfId="582"/>
    <cellStyle name="Linked Cell 10" xfId="583"/>
    <cellStyle name="Linked Cell 11" xfId="584"/>
    <cellStyle name="Linked Cell 12" xfId="585"/>
    <cellStyle name="Linked Cell 13" xfId="586"/>
    <cellStyle name="Linked Cell 14" xfId="587"/>
    <cellStyle name="Linked Cell 15" xfId="588"/>
    <cellStyle name="Linked Cell 16" xfId="589"/>
    <cellStyle name="Linked Cell 2" xfId="590"/>
    <cellStyle name="Linked Cell 3" xfId="591"/>
    <cellStyle name="Linked Cell 4" xfId="592"/>
    <cellStyle name="Linked Cell 5" xfId="593"/>
    <cellStyle name="Linked Cell 6" xfId="594"/>
    <cellStyle name="Linked Cell 7" xfId="595"/>
    <cellStyle name="Linked Cell 8" xfId="596"/>
    <cellStyle name="Linked Cell 9" xfId="597"/>
    <cellStyle name="Neutral" xfId="598"/>
    <cellStyle name="Neutral 10" xfId="599"/>
    <cellStyle name="Neutral 11" xfId="600"/>
    <cellStyle name="Neutral 12" xfId="601"/>
    <cellStyle name="Neutral 13" xfId="602"/>
    <cellStyle name="Neutral 14" xfId="603"/>
    <cellStyle name="Neutral 15" xfId="604"/>
    <cellStyle name="Neutral 16" xfId="605"/>
    <cellStyle name="Neutral 2" xfId="606"/>
    <cellStyle name="Neutral 3" xfId="607"/>
    <cellStyle name="Neutral 4" xfId="608"/>
    <cellStyle name="Neutral 5" xfId="609"/>
    <cellStyle name="Neutral 6" xfId="610"/>
    <cellStyle name="Neutral 7" xfId="611"/>
    <cellStyle name="Neutral 8" xfId="612"/>
    <cellStyle name="Neutral 9" xfId="613"/>
    <cellStyle name="Normal 10" xfId="614"/>
    <cellStyle name="Normal 11" xfId="615"/>
    <cellStyle name="Normal 12" xfId="616"/>
    <cellStyle name="Normal 13" xfId="617"/>
    <cellStyle name="Normal 14" xfId="618"/>
    <cellStyle name="Normal 15" xfId="619"/>
    <cellStyle name="Normal 16" xfId="620"/>
    <cellStyle name="Normal 17" xfId="621"/>
    <cellStyle name="Normal 18" xfId="622"/>
    <cellStyle name="Normal 2" xfId="623"/>
    <cellStyle name="Normal 3" xfId="624"/>
    <cellStyle name="Normal 4" xfId="625"/>
    <cellStyle name="Normal 5" xfId="626"/>
    <cellStyle name="Normal 6" xfId="627"/>
    <cellStyle name="Normal 7" xfId="628"/>
    <cellStyle name="Normal 8" xfId="629"/>
    <cellStyle name="Normal 9" xfId="630"/>
    <cellStyle name="Note" xfId="631"/>
    <cellStyle name="Note 10" xfId="632"/>
    <cellStyle name="Note 11" xfId="633"/>
    <cellStyle name="Note 12" xfId="634"/>
    <cellStyle name="Note 13" xfId="635"/>
    <cellStyle name="Note 14" xfId="636"/>
    <cellStyle name="Note 15" xfId="637"/>
    <cellStyle name="Note 16" xfId="638"/>
    <cellStyle name="Note 2" xfId="639"/>
    <cellStyle name="Note 3" xfId="640"/>
    <cellStyle name="Note 4" xfId="641"/>
    <cellStyle name="Note 5" xfId="642"/>
    <cellStyle name="Note 6" xfId="643"/>
    <cellStyle name="Note 7" xfId="644"/>
    <cellStyle name="Note 8" xfId="645"/>
    <cellStyle name="Note 9" xfId="646"/>
    <cellStyle name="Output" xfId="647"/>
    <cellStyle name="Output 10" xfId="648"/>
    <cellStyle name="Output 11" xfId="649"/>
    <cellStyle name="Output 12" xfId="650"/>
    <cellStyle name="Output 13" xfId="651"/>
    <cellStyle name="Output 14" xfId="652"/>
    <cellStyle name="Output 15" xfId="653"/>
    <cellStyle name="Output 16" xfId="654"/>
    <cellStyle name="Output 2" xfId="655"/>
    <cellStyle name="Output 3" xfId="656"/>
    <cellStyle name="Output 4" xfId="657"/>
    <cellStyle name="Output 5" xfId="658"/>
    <cellStyle name="Output 6" xfId="659"/>
    <cellStyle name="Output 7" xfId="660"/>
    <cellStyle name="Output 8" xfId="661"/>
    <cellStyle name="Output 9" xfId="662"/>
    <cellStyle name="Percent" xfId="663"/>
    <cellStyle name="Percent 10" xfId="664"/>
    <cellStyle name="Percent 11" xfId="665"/>
    <cellStyle name="Percent 12" xfId="666"/>
    <cellStyle name="Percent 13" xfId="667"/>
    <cellStyle name="Percent 14" xfId="668"/>
    <cellStyle name="Percent 15" xfId="669"/>
    <cellStyle name="Percent 16" xfId="670"/>
    <cellStyle name="Percent 17" xfId="671"/>
    <cellStyle name="Percent 18" xfId="672"/>
    <cellStyle name="Percent 2" xfId="673"/>
    <cellStyle name="Percent 2 10" xfId="674"/>
    <cellStyle name="Percent 2 11" xfId="675"/>
    <cellStyle name="Percent 2 12" xfId="676"/>
    <cellStyle name="Percent 2 13" xfId="677"/>
    <cellStyle name="Percent 2 14" xfId="678"/>
    <cellStyle name="Percent 2 15" xfId="679"/>
    <cellStyle name="Percent 2 16" xfId="680"/>
    <cellStyle name="Percent 2 2" xfId="681"/>
    <cellStyle name="Percent 2 3" xfId="682"/>
    <cellStyle name="Percent 2 4" xfId="683"/>
    <cellStyle name="Percent 2 5" xfId="684"/>
    <cellStyle name="Percent 2 6" xfId="685"/>
    <cellStyle name="Percent 2 7" xfId="686"/>
    <cellStyle name="Percent 2 8" xfId="687"/>
    <cellStyle name="Percent 2 9" xfId="688"/>
    <cellStyle name="Percent 3" xfId="689"/>
    <cellStyle name="Percent 4" xfId="690"/>
    <cellStyle name="Percent 5" xfId="691"/>
    <cellStyle name="Percent 6" xfId="692"/>
    <cellStyle name="Percent 7" xfId="693"/>
    <cellStyle name="Percent 8" xfId="694"/>
    <cellStyle name="Percent 9" xfId="695"/>
    <cellStyle name="Title" xfId="696"/>
    <cellStyle name="Title 10" xfId="697"/>
    <cellStyle name="Title 11" xfId="698"/>
    <cellStyle name="Title 12" xfId="699"/>
    <cellStyle name="Title 13" xfId="700"/>
    <cellStyle name="Title 14" xfId="701"/>
    <cellStyle name="Title 15" xfId="702"/>
    <cellStyle name="Title 16" xfId="703"/>
    <cellStyle name="Title 2" xfId="704"/>
    <cellStyle name="Title 3" xfId="705"/>
    <cellStyle name="Title 4" xfId="706"/>
    <cellStyle name="Title 5" xfId="707"/>
    <cellStyle name="Title 6" xfId="708"/>
    <cellStyle name="Title 7" xfId="709"/>
    <cellStyle name="Title 8" xfId="710"/>
    <cellStyle name="Title 9" xfId="711"/>
    <cellStyle name="Total" xfId="712"/>
    <cellStyle name="Total 10" xfId="713"/>
    <cellStyle name="Total 11" xfId="714"/>
    <cellStyle name="Total 12" xfId="715"/>
    <cellStyle name="Total 13" xfId="716"/>
    <cellStyle name="Total 14" xfId="717"/>
    <cellStyle name="Total 15" xfId="718"/>
    <cellStyle name="Total 16" xfId="719"/>
    <cellStyle name="Total 2" xfId="720"/>
    <cellStyle name="Total 3" xfId="721"/>
    <cellStyle name="Total 4" xfId="722"/>
    <cellStyle name="Total 5" xfId="723"/>
    <cellStyle name="Total 6" xfId="724"/>
    <cellStyle name="Total 7" xfId="725"/>
    <cellStyle name="Total 8" xfId="726"/>
    <cellStyle name="Total 9" xfId="727"/>
    <cellStyle name="Warning Text" xfId="728"/>
    <cellStyle name="Warning Text 10" xfId="729"/>
    <cellStyle name="Warning Text 11" xfId="730"/>
    <cellStyle name="Warning Text 12" xfId="731"/>
    <cellStyle name="Warning Text 13" xfId="732"/>
    <cellStyle name="Warning Text 14" xfId="733"/>
    <cellStyle name="Warning Text 15" xfId="734"/>
    <cellStyle name="Warning Text 16" xfId="735"/>
    <cellStyle name="Warning Text 2" xfId="736"/>
    <cellStyle name="Warning Text 3" xfId="737"/>
    <cellStyle name="Warning Text 4" xfId="738"/>
    <cellStyle name="Warning Text 5" xfId="739"/>
    <cellStyle name="Warning Text 6" xfId="740"/>
    <cellStyle name="Warning Text 7" xfId="741"/>
    <cellStyle name="Warning Text 8" xfId="742"/>
    <cellStyle name="Warning Text 9" xfId="7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18-Dec-2014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798062"/>
        <c:axId val="49374807"/>
      </c:lineChart>
      <c:catAx>
        <c:axId val="3798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374807"/>
        <c:crosses val="autoZero"/>
        <c:auto val="1"/>
        <c:lblOffset val="100"/>
        <c:tickLblSkip val="1"/>
        <c:noMultiLvlLbl val="0"/>
      </c:catAx>
      <c:valAx>
        <c:axId val="49374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44</v>
      </c>
    </row>
    <row r="21" ht="12.75">
      <c r="A21" s="5"/>
    </row>
    <row r="22" ht="12.75">
      <c r="A22" s="5" t="s">
        <v>42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53" t="s">
        <v>46</v>
      </c>
      <c r="B25" s="354">
        <v>41738</v>
      </c>
      <c r="C25" s="355"/>
      <c r="D25" s="356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57" t="s">
        <v>0</v>
      </c>
      <c r="B26" s="358" t="s">
        <v>40</v>
      </c>
      <c r="C26" s="359"/>
      <c r="D26" s="360"/>
      <c r="J26" s="381" t="s">
        <v>0</v>
      </c>
      <c r="K26" s="382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09-APRIL-2014</v>
      </c>
      <c r="AB26" s="54"/>
      <c r="AC26" s="57"/>
      <c r="AE26" s="24" t="s">
        <v>17</v>
      </c>
      <c r="AF26" s="31" t="str">
        <f>A20</f>
        <v>09-APRIL-2014</v>
      </c>
      <c r="AG26" s="25"/>
      <c r="AI26" s="43"/>
      <c r="AJ26" s="28"/>
    </row>
    <row r="27" spans="1:36" ht="13.5" thickBot="1">
      <c r="A27" s="361" t="s">
        <v>47</v>
      </c>
      <c r="B27" s="362">
        <v>41809</v>
      </c>
      <c r="C27" s="359"/>
      <c r="D27" s="363"/>
      <c r="E27"/>
      <c r="F27" s="364" t="s">
        <v>48</v>
      </c>
      <c r="G27" s="365" t="s">
        <v>49</v>
      </c>
      <c r="J27" s="377" t="s">
        <v>40</v>
      </c>
      <c r="K27" s="378"/>
      <c r="L27" s="85"/>
      <c r="M27" s="85"/>
      <c r="N27" s="85"/>
      <c r="O27" s="85"/>
      <c r="P27" s="86"/>
      <c r="Q27" s="87"/>
      <c r="R27"/>
      <c r="S27" s="147">
        <v>41725</v>
      </c>
      <c r="T27" s="148" t="str">
        <f>A20</f>
        <v>09-APRIL-2014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66" t="s">
        <v>50</v>
      </c>
      <c r="B28" s="367">
        <v>30550</v>
      </c>
      <c r="C28" s="358" t="s">
        <v>51</v>
      </c>
      <c r="D28" s="368">
        <v>29.83</v>
      </c>
      <c r="E28"/>
      <c r="F28" s="188">
        <v>0.699885452462772</v>
      </c>
      <c r="G28" s="369">
        <v>14.33</v>
      </c>
      <c r="J28" s="61">
        <v>41809</v>
      </c>
      <c r="K28" s="191"/>
      <c r="L28" s="63">
        <v>43230</v>
      </c>
      <c r="M28" s="63">
        <v>43631</v>
      </c>
      <c r="N28" s="63">
        <v>43637</v>
      </c>
      <c r="O28" s="63">
        <v>43634</v>
      </c>
      <c r="P28" s="83">
        <v>15.25</v>
      </c>
      <c r="Q28" s="64">
        <v>15.5</v>
      </c>
      <c r="R28" s="32"/>
      <c r="S28" s="146">
        <v>0.16782</v>
      </c>
      <c r="T28" s="146">
        <v>0.15647183668869344</v>
      </c>
      <c r="U28" s="26"/>
      <c r="V28" s="81">
        <v>0.791244070735481</v>
      </c>
      <c r="W28" s="41">
        <v>1.1171012382008765</v>
      </c>
      <c r="Y28" s="95">
        <v>-1.0998452841076305</v>
      </c>
      <c r="Z28" s="93">
        <v>0.3661275177715056</v>
      </c>
      <c r="AA28" s="93">
        <v>0.8893711928773428</v>
      </c>
      <c r="AB28" s="75" t="s">
        <v>28</v>
      </c>
      <c r="AC28" s="59">
        <v>-0.08964926311029572</v>
      </c>
      <c r="AE28" s="38">
        <v>0.8</v>
      </c>
      <c r="AF28" s="29">
        <v>-0.9789669858833396</v>
      </c>
      <c r="AG28" s="30">
        <v>0.9899999999244933</v>
      </c>
      <c r="AI28" s="79">
        <v>31</v>
      </c>
      <c r="AJ28" s="60">
        <v>4</v>
      </c>
      <c r="IU28" s="33">
        <f aca="true" t="shared" si="0" ref="IU28:IU36">D62-$D$66</f>
        <v>8.780000000000001</v>
      </c>
      <c r="IV28" s="6" t="b">
        <f>IU28=G62</f>
        <v>1</v>
      </c>
    </row>
    <row r="29" spans="1:256" ht="12.75">
      <c r="A29" s="366" t="s">
        <v>52</v>
      </c>
      <c r="B29" s="367">
        <v>34900</v>
      </c>
      <c r="C29" s="358" t="s">
        <v>51</v>
      </c>
      <c r="D29" s="368">
        <v>24.34</v>
      </c>
      <c r="E29"/>
      <c r="F29" s="189">
        <v>0.7995418098510882</v>
      </c>
      <c r="G29" s="368">
        <v>8.84</v>
      </c>
      <c r="J29" s="61">
        <v>41900</v>
      </c>
      <c r="K29" s="191"/>
      <c r="L29" s="63">
        <v>43230</v>
      </c>
      <c r="M29" s="63">
        <v>43771</v>
      </c>
      <c r="N29" s="63">
        <v>43787</v>
      </c>
      <c r="O29" s="63">
        <v>43779</v>
      </c>
      <c r="P29" s="83">
        <v>16.25</v>
      </c>
      <c r="Q29" s="64">
        <v>16.5</v>
      </c>
      <c r="R29"/>
      <c r="S29" s="41">
        <v>0.17893</v>
      </c>
      <c r="T29" s="41">
        <v>0.16836378451513986</v>
      </c>
      <c r="U29" s="26"/>
      <c r="V29" s="81">
        <v>0.9061883733217039</v>
      </c>
      <c r="W29" s="41">
        <v>1.1358767847690978</v>
      </c>
      <c r="Y29" s="95">
        <v>-0.7462019585035766</v>
      </c>
      <c r="Z29" s="93">
        <v>0.2342060386871227</v>
      </c>
      <c r="AA29" s="93">
        <v>0.6842580800285962</v>
      </c>
      <c r="AB29" s="76" t="s">
        <v>29</v>
      </c>
      <c r="AC29" s="59">
        <v>0.14483967926852764</v>
      </c>
      <c r="AE29" s="27">
        <v>0.8</v>
      </c>
      <c r="AF29" s="29">
        <v>-0.9165091657676294</v>
      </c>
      <c r="AG29" s="30">
        <v>0.6851163000686801</v>
      </c>
      <c r="AI29" s="79">
        <v>3</v>
      </c>
      <c r="AJ29" s="60">
        <v>4</v>
      </c>
      <c r="IU29" s="34">
        <f t="shared" si="0"/>
        <v>5.469999999999999</v>
      </c>
      <c r="IV29" s="6" t="b">
        <f>IU29=G63</f>
        <v>1</v>
      </c>
    </row>
    <row r="30" spans="1:256" ht="12.75">
      <c r="A30" s="366" t="s">
        <v>52</v>
      </c>
      <c r="B30" s="367">
        <v>39250</v>
      </c>
      <c r="C30" s="358" t="s">
        <v>51</v>
      </c>
      <c r="D30" s="368">
        <v>19.58</v>
      </c>
      <c r="E30"/>
      <c r="F30" s="189">
        <v>0.8991981672394044</v>
      </c>
      <c r="G30" s="368">
        <v>4.08</v>
      </c>
      <c r="J30" s="61">
        <v>41991</v>
      </c>
      <c r="K30" s="191"/>
      <c r="L30" s="63">
        <v>43230</v>
      </c>
      <c r="M30" s="63">
        <v>44031</v>
      </c>
      <c r="N30" s="63">
        <v>44437</v>
      </c>
      <c r="O30" s="63">
        <v>44234</v>
      </c>
      <c r="P30" s="83">
        <v>16.5</v>
      </c>
      <c r="Q30" s="64">
        <v>16.5</v>
      </c>
      <c r="R30"/>
      <c r="S30" s="41">
        <v>0.18561</v>
      </c>
      <c r="T30" s="41">
        <v>0.17519401325863598</v>
      </c>
      <c r="U30" s="26"/>
      <c r="V30" s="81">
        <v>0.6730390561902742</v>
      </c>
      <c r="W30" s="41">
        <v>1.0666195133034675</v>
      </c>
      <c r="Y30" s="95">
        <v>-0.6044960056034343</v>
      </c>
      <c r="Z30" s="93">
        <v>0.18376358746345522</v>
      </c>
      <c r="AA30" s="93">
        <v>0.5934787330716216</v>
      </c>
      <c r="AB30" s="77"/>
      <c r="AC30" s="58"/>
      <c r="AE30" s="27">
        <v>0.8</v>
      </c>
      <c r="AF30" s="29">
        <v>-0.8734596595359827</v>
      </c>
      <c r="AG30" s="30">
        <v>0.5574935024685943</v>
      </c>
      <c r="AI30" s="79">
        <v>18</v>
      </c>
      <c r="AJ30" s="60">
        <v>2</v>
      </c>
      <c r="IU30" s="34">
        <f t="shared" si="0"/>
        <v>2.5700000000000003</v>
      </c>
      <c r="IV30" s="6" t="b">
        <f>IU30=G64</f>
        <v>1</v>
      </c>
    </row>
    <row r="31" spans="1:256" ht="12.75">
      <c r="A31" s="366" t="s">
        <v>52</v>
      </c>
      <c r="B31" s="367">
        <v>41450</v>
      </c>
      <c r="C31" s="358" t="s">
        <v>51</v>
      </c>
      <c r="D31" s="368">
        <v>17.45</v>
      </c>
      <c r="E31"/>
      <c r="F31" s="189">
        <v>0.9495990836197021</v>
      </c>
      <c r="G31" s="368">
        <v>1.95</v>
      </c>
      <c r="J31" s="61">
        <v>42082</v>
      </c>
      <c r="K31" s="191"/>
      <c r="L31" s="63">
        <v>43230</v>
      </c>
      <c r="M31" s="63">
        <v>44651</v>
      </c>
      <c r="N31" s="63">
        <v>44777</v>
      </c>
      <c r="O31" s="63">
        <v>44714</v>
      </c>
      <c r="P31" s="83">
        <v>17.25</v>
      </c>
      <c r="Q31" s="64">
        <v>17.25</v>
      </c>
      <c r="R31"/>
      <c r="S31" s="41">
        <v>0.19047</v>
      </c>
      <c r="T31" s="41">
        <v>0.1800699742759912</v>
      </c>
      <c r="U31" s="26"/>
      <c r="V31" s="81">
        <v>0.9236168923809742</v>
      </c>
      <c r="W31" s="41">
        <v>1.1127904295513606</v>
      </c>
      <c r="Y31" s="96">
        <v>-0.5227038786066327</v>
      </c>
      <c r="Z31" s="94">
        <v>0.15543300361622153</v>
      </c>
      <c r="AA31" s="94">
        <v>0.537940021112443</v>
      </c>
      <c r="AB31" s="77"/>
      <c r="AC31" s="58"/>
      <c r="AE31" s="27">
        <v>0.8</v>
      </c>
      <c r="AF31" s="29">
        <v>-0.8445673046019853</v>
      </c>
      <c r="AG31" s="30">
        <v>0.4843532386658877</v>
      </c>
      <c r="AI31" s="79">
        <v>7</v>
      </c>
      <c r="AJ31" s="60">
        <v>1</v>
      </c>
      <c r="IU31" s="34">
        <f t="shared" si="0"/>
        <v>1.25</v>
      </c>
      <c r="IV31" s="6" t="b">
        <f>ROUND(IU31,2)=G65</f>
        <v>1</v>
      </c>
    </row>
    <row r="32" spans="1:256" ht="12.75">
      <c r="A32" s="366" t="s">
        <v>52</v>
      </c>
      <c r="B32" s="367">
        <v>43650</v>
      </c>
      <c r="C32" s="358" t="s">
        <v>51</v>
      </c>
      <c r="D32" s="368">
        <v>15.5</v>
      </c>
      <c r="E32"/>
      <c r="F32" s="189">
        <v>1</v>
      </c>
      <c r="G32" s="368">
        <v>0</v>
      </c>
      <c r="J32" s="61">
        <v>42173</v>
      </c>
      <c r="K32" s="191"/>
      <c r="L32" s="63">
        <v>43230</v>
      </c>
      <c r="M32" s="63">
        <v>44911</v>
      </c>
      <c r="N32" s="63">
        <v>45427</v>
      </c>
      <c r="O32" s="63">
        <v>45169</v>
      </c>
      <c r="P32" s="83">
        <v>22</v>
      </c>
      <c r="Q32" s="64">
        <v>21.75</v>
      </c>
      <c r="R32"/>
      <c r="S32" s="41">
        <v>0.19431</v>
      </c>
      <c r="T32" s="41">
        <v>0.1838889823919913</v>
      </c>
      <c r="U32" s="26"/>
      <c r="V32" s="81"/>
      <c r="W32" s="41"/>
      <c r="Y32" s="96">
        <v>-0.46772104025246114</v>
      </c>
      <c r="Z32" s="94">
        <v>0.1367576561134733</v>
      </c>
      <c r="AA32" s="94">
        <v>0.49901272406848635</v>
      </c>
      <c r="AB32" s="77"/>
      <c r="AC32" s="58"/>
      <c r="AE32" s="27">
        <v>0.8</v>
      </c>
      <c r="AF32" s="29">
        <v>-0.8246730621944479</v>
      </c>
      <c r="AG32" s="30">
        <v>0.43462338183362376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66" t="s">
        <v>52</v>
      </c>
      <c r="B33" s="367">
        <v>45800</v>
      </c>
      <c r="C33" s="358" t="s">
        <v>51</v>
      </c>
      <c r="D33" s="368">
        <v>13.78</v>
      </c>
      <c r="E33"/>
      <c r="F33" s="189">
        <v>1.0492554410080184</v>
      </c>
      <c r="G33" s="368">
        <v>-1.72</v>
      </c>
      <c r="J33" s="61">
        <v>42719</v>
      </c>
      <c r="K33" s="191"/>
      <c r="L33" s="63">
        <v>43230</v>
      </c>
      <c r="M33" s="63">
        <v>45531</v>
      </c>
      <c r="N33" s="63">
        <v>45767</v>
      </c>
      <c r="O33" s="63">
        <v>45649</v>
      </c>
      <c r="P33" s="83">
        <v>21.75</v>
      </c>
      <c r="Q33" s="64">
        <v>21.5</v>
      </c>
      <c r="R33"/>
      <c r="S33" s="41">
        <v>0.20841</v>
      </c>
      <c r="T33" s="41">
        <v>0.19777358263160852</v>
      </c>
      <c r="U33" s="26"/>
      <c r="V33" s="81" t="s">
        <v>41</v>
      </c>
      <c r="W33" s="41" t="s">
        <v>41</v>
      </c>
      <c r="Y33" s="96">
        <v>-0.31810499430768086</v>
      </c>
      <c r="Z33" s="94">
        <v>0.08772770879402386</v>
      </c>
      <c r="AA33" s="94">
        <v>0.38455997045316076</v>
      </c>
      <c r="AB33" s="77"/>
      <c r="AC33" s="58"/>
      <c r="AE33" s="27">
        <v>0.8</v>
      </c>
      <c r="AF33" s="29">
        <v>-0.7879197086071169</v>
      </c>
      <c r="AG33" s="30">
        <v>0.2912233893181272</v>
      </c>
      <c r="AI33" s="79">
        <v>0</v>
      </c>
      <c r="AJ33" s="60">
        <v>0</v>
      </c>
      <c r="IU33" s="34">
        <f t="shared" si="0"/>
        <v>-1.1300000000000008</v>
      </c>
      <c r="IV33" s="6" t="b">
        <f>ROUND(IU33,2)=G67</f>
        <v>1</v>
      </c>
    </row>
    <row r="34" spans="1:256" ht="12.75">
      <c r="A34" s="366" t="s">
        <v>52</v>
      </c>
      <c r="B34" s="367">
        <v>48000</v>
      </c>
      <c r="C34" s="358" t="s">
        <v>51</v>
      </c>
      <c r="D34" s="368">
        <v>12.2</v>
      </c>
      <c r="E34"/>
      <c r="F34" s="189">
        <v>1.0996563573883162</v>
      </c>
      <c r="G34" s="368">
        <v>-3.3</v>
      </c>
      <c r="J34" s="61">
        <v>43090</v>
      </c>
      <c r="K34" s="191"/>
      <c r="L34" s="63">
        <v>43230</v>
      </c>
      <c r="M34" s="63">
        <v>45791</v>
      </c>
      <c r="N34" s="63">
        <v>46417</v>
      </c>
      <c r="O34" s="63">
        <v>46104</v>
      </c>
      <c r="P34" s="83">
        <v>24</v>
      </c>
      <c r="Q34" s="64">
        <v>23.75</v>
      </c>
      <c r="R34"/>
      <c r="S34" s="41">
        <v>0.21431</v>
      </c>
      <c r="T34" s="41">
        <v>0.20353834120764894</v>
      </c>
      <c r="U34" s="26"/>
      <c r="V34" s="81"/>
      <c r="W34" s="41"/>
      <c r="Y34" s="96">
        <v>-0.2732050657709476</v>
      </c>
      <c r="Z34" s="94">
        <v>0.07362577946294133</v>
      </c>
      <c r="AA34" s="94">
        <v>0.34697889900057377</v>
      </c>
      <c r="AB34" s="78"/>
      <c r="AC34" s="74"/>
      <c r="AE34" s="27">
        <v>0.8</v>
      </c>
      <c r="AF34" s="29">
        <v>-0.7953416525684611</v>
      </c>
      <c r="AG34" s="30">
        <v>0.2435914700876524</v>
      </c>
      <c r="AI34" s="79">
        <v>0</v>
      </c>
      <c r="AJ34" s="60">
        <v>0</v>
      </c>
      <c r="IU34" s="34">
        <f t="shared" si="0"/>
        <v>-2.17</v>
      </c>
      <c r="IV34" s="6" t="b">
        <f>IU34=G68</f>
        <v>1</v>
      </c>
    </row>
    <row r="35" spans="1:256" ht="12.75">
      <c r="A35" s="366" t="s">
        <v>52</v>
      </c>
      <c r="B35" s="367">
        <v>52350</v>
      </c>
      <c r="C35" s="358" t="s">
        <v>51</v>
      </c>
      <c r="D35" s="368">
        <v>9.63</v>
      </c>
      <c r="E35"/>
      <c r="F35" s="189">
        <v>1.1993127147766323</v>
      </c>
      <c r="G35" s="368">
        <v>-5.87</v>
      </c>
      <c r="J35" s="61"/>
      <c r="K35" s="191"/>
      <c r="L35" s="63"/>
      <c r="M35" s="63"/>
      <c r="N35" s="63"/>
      <c r="O35" s="63"/>
      <c r="P35" s="83"/>
      <c r="Q35" s="64"/>
      <c r="R35"/>
      <c r="S35" s="41"/>
      <c r="T35" s="41"/>
      <c r="U35" s="26"/>
      <c r="V35" s="81"/>
      <c r="W35" s="41"/>
      <c r="Y35" s="96"/>
      <c r="Z35" s="94"/>
      <c r="AA35" s="94"/>
      <c r="AB35" s="77"/>
      <c r="AC35" s="58"/>
      <c r="AE35" s="27">
        <v>0.8</v>
      </c>
      <c r="AF35" s="29">
        <v>-0.7987052721448324</v>
      </c>
      <c r="AG35" s="30">
        <v>0.23506809280703125</v>
      </c>
      <c r="AI35" s="79">
        <v>0</v>
      </c>
      <c r="AJ35" s="60">
        <v>0</v>
      </c>
      <c r="IU35" s="34">
        <f t="shared" si="0"/>
        <v>-4</v>
      </c>
      <c r="IV35" s="6" t="b">
        <f>IU35=G69</f>
        <v>1</v>
      </c>
    </row>
    <row r="36" spans="1:256" ht="13.5" thickBot="1">
      <c r="A36" s="366" t="s">
        <v>53</v>
      </c>
      <c r="B36" s="367">
        <v>56700</v>
      </c>
      <c r="C36" s="358" t="s">
        <v>51</v>
      </c>
      <c r="D36" s="368">
        <v>7.78</v>
      </c>
      <c r="E36"/>
      <c r="F36" s="190">
        <v>1.2989690721649485</v>
      </c>
      <c r="G36" s="370">
        <v>-7.72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-5.449999999999999</v>
      </c>
      <c r="IV36" s="6" t="b">
        <f>ROUND(IU36,2)=G70</f>
        <v>1</v>
      </c>
    </row>
    <row r="37" spans="1:255" ht="13.5" thickBot="1">
      <c r="A37" s="361" t="s">
        <v>54</v>
      </c>
      <c r="B37" s="358">
        <v>43650</v>
      </c>
      <c r="C37" s="359"/>
      <c r="D37" s="371"/>
      <c r="E37"/>
      <c r="G37" s="17">
        <v>22.05</v>
      </c>
      <c r="IU37" s="35"/>
    </row>
    <row r="38" spans="1:255" ht="13.5" thickBot="1">
      <c r="A38" s="361" t="s">
        <v>55</v>
      </c>
      <c r="B38" s="372">
        <v>15.5</v>
      </c>
      <c r="C38" s="359"/>
      <c r="D38" s="371"/>
      <c r="E38"/>
      <c r="G38" s="389"/>
      <c r="J38" s="383" t="s">
        <v>30</v>
      </c>
      <c r="K38" s="384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61" t="s">
        <v>56</v>
      </c>
      <c r="B39" s="372">
        <v>65</v>
      </c>
      <c r="C39" s="359"/>
      <c r="D39" s="371"/>
      <c r="E39"/>
      <c r="J39" s="61">
        <v>41809</v>
      </c>
      <c r="K39" s="62"/>
      <c r="L39" s="63">
        <v>9397</v>
      </c>
      <c r="M39" s="63">
        <v>9487</v>
      </c>
      <c r="N39" s="63">
        <v>9487</v>
      </c>
      <c r="O39" s="63">
        <v>9487</v>
      </c>
      <c r="P39" s="83">
        <v>15</v>
      </c>
      <c r="Q39" s="64">
        <v>15</v>
      </c>
      <c r="IU39" s="35"/>
    </row>
    <row r="40" spans="1:255" ht="13.5" thickBot="1">
      <c r="A40" s="373" t="s">
        <v>57</v>
      </c>
      <c r="B40" s="374">
        <v>10</v>
      </c>
      <c r="C40" s="375"/>
      <c r="D40" s="376"/>
      <c r="E40"/>
      <c r="J40" s="61">
        <v>41900</v>
      </c>
      <c r="K40" s="62"/>
      <c r="L40" s="63">
        <v>9397</v>
      </c>
      <c r="M40" s="63">
        <v>9534</v>
      </c>
      <c r="N40" s="63">
        <v>9534</v>
      </c>
      <c r="O40" s="63">
        <v>9534</v>
      </c>
      <c r="P40" s="83">
        <v>16</v>
      </c>
      <c r="Q40" s="64">
        <v>16</v>
      </c>
      <c r="IU40" s="35"/>
    </row>
    <row r="41" spans="1:255" ht="13.5" thickBot="1">
      <c r="A41" s="11"/>
      <c r="B41" s="12"/>
      <c r="C41" s="11"/>
      <c r="D41" s="13"/>
      <c r="J41" s="61">
        <v>41991</v>
      </c>
      <c r="K41" s="62"/>
      <c r="L41" s="63">
        <v>9397</v>
      </c>
      <c r="M41" s="63">
        <v>9629</v>
      </c>
      <c r="N41" s="63">
        <v>9629</v>
      </c>
      <c r="O41" s="63">
        <v>9629</v>
      </c>
      <c r="P41" s="83">
        <v>16.5</v>
      </c>
      <c r="Q41" s="64">
        <v>16.5</v>
      </c>
      <c r="IU41" s="35"/>
    </row>
    <row r="42" spans="1:255" ht="13.5" thickBot="1">
      <c r="A42" s="353" t="s">
        <v>46</v>
      </c>
      <c r="B42" s="354">
        <v>41738</v>
      </c>
      <c r="C42" s="355"/>
      <c r="D42" s="356"/>
      <c r="J42" s="61">
        <v>42082</v>
      </c>
      <c r="K42" s="62"/>
      <c r="L42" s="63">
        <v>9397</v>
      </c>
      <c r="M42" s="63">
        <v>9748</v>
      </c>
      <c r="N42" s="63">
        <v>9748</v>
      </c>
      <c r="O42" s="63">
        <v>9748</v>
      </c>
      <c r="P42" s="83">
        <v>16.5</v>
      </c>
      <c r="Q42" s="64">
        <v>16.5</v>
      </c>
      <c r="IU42" s="35"/>
    </row>
    <row r="43" spans="1:255" ht="13.5" thickBot="1">
      <c r="A43" s="357" t="s">
        <v>0</v>
      </c>
      <c r="B43" s="358" t="s">
        <v>40</v>
      </c>
      <c r="C43" s="359"/>
      <c r="D43" s="360"/>
      <c r="J43" s="61">
        <v>42173</v>
      </c>
      <c r="K43" s="62"/>
      <c r="L43" s="63">
        <v>9397</v>
      </c>
      <c r="M43" s="63">
        <v>9789</v>
      </c>
      <c r="N43" s="63">
        <v>9789</v>
      </c>
      <c r="O43" s="63">
        <v>9789</v>
      </c>
      <c r="P43" s="83">
        <v>16.5</v>
      </c>
      <c r="Q43" s="64">
        <v>16.5</v>
      </c>
      <c r="IU43" s="35"/>
    </row>
    <row r="44" spans="1:255" ht="13.5" thickBot="1">
      <c r="A44" s="361" t="s">
        <v>47</v>
      </c>
      <c r="B44" s="362">
        <v>41900</v>
      </c>
      <c r="C44" s="359"/>
      <c r="D44" s="363"/>
      <c r="E44"/>
      <c r="F44" s="364" t="s">
        <v>48</v>
      </c>
      <c r="G44" s="365" t="s">
        <v>49</v>
      </c>
      <c r="J44" s="61">
        <v>42355</v>
      </c>
      <c r="K44" s="62"/>
      <c r="L44" s="63">
        <v>9397</v>
      </c>
      <c r="M44" s="63">
        <v>9996</v>
      </c>
      <c r="N44" s="63">
        <v>9996</v>
      </c>
      <c r="O44" s="63">
        <v>9996</v>
      </c>
      <c r="P44" s="83">
        <v>16.5</v>
      </c>
      <c r="Q44" s="64">
        <v>16.5</v>
      </c>
      <c r="IU44" s="35"/>
    </row>
    <row r="45" spans="1:256" ht="13.5" thickBot="1">
      <c r="A45" s="366" t="s">
        <v>50</v>
      </c>
      <c r="B45" s="367">
        <v>30650</v>
      </c>
      <c r="C45" s="358" t="s">
        <v>51</v>
      </c>
      <c r="D45" s="368">
        <v>26.95</v>
      </c>
      <c r="E45"/>
      <c r="F45" s="188">
        <v>0.6997716894977168</v>
      </c>
      <c r="G45" s="369">
        <v>10.45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7.75</v>
      </c>
      <c r="IV45" s="6" t="b">
        <f aca="true" t="shared" si="2" ref="IV45:IV53">IU45=G79</f>
        <v>1</v>
      </c>
    </row>
    <row r="46" spans="1:256" ht="13.5" thickBot="1">
      <c r="A46" s="366" t="s">
        <v>52</v>
      </c>
      <c r="B46" s="367">
        <v>35000</v>
      </c>
      <c r="C46" s="358" t="s">
        <v>51</v>
      </c>
      <c r="D46" s="368">
        <v>23.03</v>
      </c>
      <c r="E46"/>
      <c r="F46" s="189">
        <v>0.7990867579908676</v>
      </c>
      <c r="G46" s="368">
        <v>6.53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4.859999999999999</v>
      </c>
      <c r="IV46" s="6" t="b">
        <f t="shared" si="2"/>
        <v>1</v>
      </c>
    </row>
    <row r="47" spans="1:256" ht="13.5" thickBot="1">
      <c r="A47" s="366" t="s">
        <v>52</v>
      </c>
      <c r="B47" s="367">
        <v>39400</v>
      </c>
      <c r="C47" s="358" t="s">
        <v>51</v>
      </c>
      <c r="D47" s="368">
        <v>19.53</v>
      </c>
      <c r="E47"/>
      <c r="F47" s="189">
        <v>0.8995433789954338</v>
      </c>
      <c r="G47" s="368">
        <v>3.03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2.2600000000000016</v>
      </c>
      <c r="IV47" s="6" t="b">
        <f t="shared" si="2"/>
        <v>1</v>
      </c>
    </row>
    <row r="48" spans="1:256" ht="13.5" thickBot="1">
      <c r="A48" s="366" t="s">
        <v>52</v>
      </c>
      <c r="B48" s="367">
        <v>41600</v>
      </c>
      <c r="C48" s="358" t="s">
        <v>51</v>
      </c>
      <c r="D48" s="368">
        <v>17.95</v>
      </c>
      <c r="E48"/>
      <c r="F48" s="189">
        <v>0.9497716894977168</v>
      </c>
      <c r="G48" s="368">
        <v>1.45</v>
      </c>
      <c r="IU48" s="33">
        <f t="shared" si="1"/>
        <v>1.0799999999999983</v>
      </c>
      <c r="IV48" s="6" t="b">
        <f t="shared" si="2"/>
        <v>1</v>
      </c>
    </row>
    <row r="49" spans="1:256" ht="13.5" thickBot="1">
      <c r="A49" s="366" t="s">
        <v>52</v>
      </c>
      <c r="B49" s="367">
        <v>43800</v>
      </c>
      <c r="C49" s="358" t="s">
        <v>51</v>
      </c>
      <c r="D49" s="368">
        <v>16.5</v>
      </c>
      <c r="E49"/>
      <c r="F49" s="189">
        <v>1</v>
      </c>
      <c r="G49" s="368">
        <v>0</v>
      </c>
      <c r="J49" s="383" t="s">
        <v>38</v>
      </c>
      <c r="K49" s="384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366" t="s">
        <v>52</v>
      </c>
      <c r="B50" s="367">
        <v>45950</v>
      </c>
      <c r="C50" s="358" t="s">
        <v>51</v>
      </c>
      <c r="D50" s="368">
        <v>15.19</v>
      </c>
      <c r="E50"/>
      <c r="F50" s="189">
        <v>1.0490867579908676</v>
      </c>
      <c r="G50" s="368">
        <v>-1.31</v>
      </c>
      <c r="J50" s="61">
        <v>41809</v>
      </c>
      <c r="K50" s="62"/>
      <c r="L50" s="63">
        <v>43230</v>
      </c>
      <c r="M50" s="63">
        <v>43631</v>
      </c>
      <c r="N50" s="63">
        <v>43637</v>
      </c>
      <c r="O50" s="63">
        <v>43634</v>
      </c>
      <c r="P50" s="83">
        <v>15.25</v>
      </c>
      <c r="Q50" s="64">
        <v>15.5</v>
      </c>
      <c r="IU50" s="33">
        <f t="shared" si="1"/>
        <v>-1.0300000000000011</v>
      </c>
      <c r="IV50" s="6" t="b">
        <f t="shared" si="2"/>
        <v>1</v>
      </c>
    </row>
    <row r="51" spans="1:256" ht="13.5" thickBot="1">
      <c r="A51" s="366" t="s">
        <v>52</v>
      </c>
      <c r="B51" s="367">
        <v>48150</v>
      </c>
      <c r="C51" s="358" t="s">
        <v>51</v>
      </c>
      <c r="D51" s="368">
        <v>13.97</v>
      </c>
      <c r="E51"/>
      <c r="F51" s="189">
        <v>1.0993150684931507</v>
      </c>
      <c r="G51" s="368">
        <v>-2.53</v>
      </c>
      <c r="J51" s="61">
        <v>41900</v>
      </c>
      <c r="K51" s="62"/>
      <c r="L51" s="63">
        <v>43230</v>
      </c>
      <c r="M51" s="63">
        <v>43771</v>
      </c>
      <c r="N51" s="63">
        <v>43787</v>
      </c>
      <c r="O51" s="63">
        <v>43779</v>
      </c>
      <c r="P51" s="83">
        <v>16.25</v>
      </c>
      <c r="Q51" s="64">
        <v>16.5</v>
      </c>
      <c r="IU51" s="33">
        <f t="shared" si="1"/>
        <v>-1.9800000000000004</v>
      </c>
      <c r="IV51" s="6" t="b">
        <f t="shared" si="2"/>
        <v>1</v>
      </c>
    </row>
    <row r="52" spans="1:256" ht="13.5" thickBot="1">
      <c r="A52" s="366" t="s">
        <v>52</v>
      </c>
      <c r="B52" s="367">
        <v>52550</v>
      </c>
      <c r="C52" s="358" t="s">
        <v>51</v>
      </c>
      <c r="D52" s="368">
        <v>11.89</v>
      </c>
      <c r="E52"/>
      <c r="F52" s="189">
        <v>1.1997716894977168</v>
      </c>
      <c r="G52" s="368">
        <v>-4.61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-3.619999999999999</v>
      </c>
      <c r="IV52" s="6" t="b">
        <f t="shared" si="2"/>
        <v>1</v>
      </c>
    </row>
    <row r="53" spans="1:256" ht="13.5" thickBot="1">
      <c r="A53" s="366" t="s">
        <v>53</v>
      </c>
      <c r="B53" s="367">
        <v>56900</v>
      </c>
      <c r="C53" s="358" t="s">
        <v>51</v>
      </c>
      <c r="D53" s="368">
        <v>10.29</v>
      </c>
      <c r="E53"/>
      <c r="F53" s="190">
        <v>1.2990867579908676</v>
      </c>
      <c r="G53" s="370">
        <v>-6.21</v>
      </c>
      <c r="IU53" s="33">
        <f t="shared" si="1"/>
        <v>-4.970000000000001</v>
      </c>
      <c r="IV53" s="6" t="b">
        <f t="shared" si="2"/>
        <v>1</v>
      </c>
    </row>
    <row r="54" spans="1:17" ht="13.5" thickBot="1">
      <c r="A54" s="361" t="s">
        <v>54</v>
      </c>
      <c r="B54" s="358">
        <v>43800</v>
      </c>
      <c r="C54" s="359"/>
      <c r="D54" s="371"/>
      <c r="E54"/>
      <c r="G54" s="17">
        <v>16.66</v>
      </c>
      <c r="J54" s="379" t="s">
        <v>37</v>
      </c>
      <c r="K54" s="380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361" t="s">
        <v>55</v>
      </c>
      <c r="B55" s="372">
        <v>16.5</v>
      </c>
      <c r="C55" s="359"/>
      <c r="D55" s="371"/>
      <c r="E55"/>
      <c r="J55" s="61">
        <v>41809</v>
      </c>
      <c r="K55" s="62"/>
      <c r="L55" s="63">
        <v>58360</v>
      </c>
      <c r="M55" s="63">
        <v>58864</v>
      </c>
      <c r="N55" s="63">
        <v>58864</v>
      </c>
      <c r="O55" s="63">
        <v>58864</v>
      </c>
      <c r="P55" s="83">
        <v>12.75</v>
      </c>
      <c r="Q55" s="64">
        <v>13</v>
      </c>
    </row>
    <row r="56" spans="1:17" ht="13.5" thickBot="1">
      <c r="A56" s="361" t="s">
        <v>56</v>
      </c>
      <c r="B56" s="372">
        <v>65</v>
      </c>
      <c r="C56" s="359"/>
      <c r="D56" s="371"/>
      <c r="E56"/>
      <c r="J56" s="39">
        <v>41900</v>
      </c>
      <c r="K56" s="40"/>
      <c r="L56" s="36">
        <v>58360</v>
      </c>
      <c r="M56" s="36">
        <v>59083</v>
      </c>
      <c r="N56" s="36">
        <v>59083</v>
      </c>
      <c r="O56" s="36">
        <v>59083</v>
      </c>
      <c r="P56" s="84">
        <v>13.75</v>
      </c>
      <c r="Q56" s="37">
        <v>14</v>
      </c>
    </row>
    <row r="57" spans="1:5" ht="13.5" thickBot="1">
      <c r="A57" s="373" t="s">
        <v>57</v>
      </c>
      <c r="B57" s="374">
        <v>10</v>
      </c>
      <c r="C57" s="375"/>
      <c r="D57" s="376"/>
      <c r="E57"/>
    </row>
    <row r="58" spans="1:17" ht="13.5" thickBot="1">
      <c r="A58" s="11"/>
      <c r="B58" s="12"/>
      <c r="C58" s="11"/>
      <c r="D58" s="13"/>
      <c r="J58" s="379" t="s">
        <v>39</v>
      </c>
      <c r="K58" s="380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353" t="s">
        <v>46</v>
      </c>
      <c r="B59" s="354">
        <v>41738</v>
      </c>
      <c r="C59" s="355"/>
      <c r="D59" s="356"/>
      <c r="J59" s="61">
        <v>41809</v>
      </c>
      <c r="K59" s="62"/>
      <c r="L59" s="63">
        <v>48070</v>
      </c>
      <c r="M59" s="63">
        <v>48484</v>
      </c>
      <c r="N59" s="63">
        <v>48484</v>
      </c>
      <c r="O59" s="63">
        <v>48484</v>
      </c>
      <c r="P59" s="83">
        <v>30</v>
      </c>
      <c r="Q59" s="64">
        <v>30</v>
      </c>
    </row>
    <row r="60" spans="1:17" ht="13.5" thickBot="1">
      <c r="A60" s="357" t="s">
        <v>0</v>
      </c>
      <c r="B60" s="358" t="s">
        <v>40</v>
      </c>
      <c r="C60" s="359"/>
      <c r="D60" s="360"/>
      <c r="J60" s="39">
        <v>41900</v>
      </c>
      <c r="K60" s="40"/>
      <c r="L60" s="36">
        <v>48070</v>
      </c>
      <c r="M60" s="36">
        <v>48673</v>
      </c>
      <c r="N60" s="36">
        <v>48673</v>
      </c>
      <c r="O60" s="36">
        <v>48673</v>
      </c>
      <c r="P60" s="84">
        <v>20</v>
      </c>
      <c r="Q60" s="37">
        <v>20</v>
      </c>
    </row>
    <row r="61" spans="1:7" ht="13.5" thickBot="1">
      <c r="A61" s="361" t="s">
        <v>47</v>
      </c>
      <c r="B61" s="362">
        <v>41991</v>
      </c>
      <c r="C61" s="359"/>
      <c r="D61" s="363"/>
      <c r="E61"/>
      <c r="F61" s="364" t="s">
        <v>48</v>
      </c>
      <c r="G61" s="365" t="s">
        <v>49</v>
      </c>
    </row>
    <row r="62" spans="1:256" ht="13.5" thickBot="1">
      <c r="A62" s="366" t="s">
        <v>50</v>
      </c>
      <c r="B62" s="367">
        <v>30950</v>
      </c>
      <c r="C62" s="358" t="s">
        <v>51</v>
      </c>
      <c r="D62" s="368">
        <v>25.28</v>
      </c>
      <c r="E62"/>
      <c r="F62" s="188">
        <v>0.6994350282485876</v>
      </c>
      <c r="G62" s="369">
        <v>8.78</v>
      </c>
      <c r="IU62" s="33">
        <f aca="true" t="shared" si="3" ref="IU62:IU70">D96-$D$100</f>
        <v>7.059999999999999</v>
      </c>
      <c r="IV62" s="6" t="b">
        <f aca="true" t="shared" si="4" ref="IV62:IV70">IU62=G96</f>
        <v>1</v>
      </c>
    </row>
    <row r="63" spans="1:256" ht="13.5" thickBot="1">
      <c r="A63" s="366" t="s">
        <v>52</v>
      </c>
      <c r="B63" s="367">
        <v>35400</v>
      </c>
      <c r="C63" s="358" t="s">
        <v>51</v>
      </c>
      <c r="D63" s="368">
        <v>21.97</v>
      </c>
      <c r="E63"/>
      <c r="F63" s="189">
        <v>0.8</v>
      </c>
      <c r="G63" s="368">
        <v>5.47</v>
      </c>
      <c r="IU63" s="33">
        <f t="shared" si="3"/>
        <v>4.41</v>
      </c>
      <c r="IV63" s="6" t="b">
        <f t="shared" si="4"/>
        <v>1</v>
      </c>
    </row>
    <row r="64" spans="1:256" ht="13.5" thickBot="1">
      <c r="A64" s="366" t="s">
        <v>52</v>
      </c>
      <c r="B64" s="367">
        <v>39800</v>
      </c>
      <c r="C64" s="358" t="s">
        <v>51</v>
      </c>
      <c r="D64" s="368">
        <v>19.07</v>
      </c>
      <c r="E64"/>
      <c r="F64" s="189">
        <v>0.8994350282485876</v>
      </c>
      <c r="G64" s="368">
        <v>2.57</v>
      </c>
      <c r="I64" s="17"/>
      <c r="IU64" s="33">
        <f t="shared" si="3"/>
        <v>2.0700000000000003</v>
      </c>
      <c r="IV64" s="6" t="b">
        <f t="shared" si="4"/>
        <v>1</v>
      </c>
    </row>
    <row r="65" spans="1:256" ht="13.5" thickBot="1">
      <c r="A65" s="366" t="s">
        <v>52</v>
      </c>
      <c r="B65" s="367">
        <v>42000</v>
      </c>
      <c r="C65" s="358" t="s">
        <v>51</v>
      </c>
      <c r="D65" s="368">
        <v>17.75</v>
      </c>
      <c r="E65"/>
      <c r="F65" s="189">
        <v>0.9491525423728814</v>
      </c>
      <c r="G65" s="368">
        <v>1.25</v>
      </c>
      <c r="IU65" s="33">
        <f t="shared" si="3"/>
        <v>1</v>
      </c>
      <c r="IV65" s="6" t="b">
        <f t="shared" si="4"/>
        <v>1</v>
      </c>
    </row>
    <row r="66" spans="1:256" ht="13.5" thickBot="1">
      <c r="A66" s="366" t="s">
        <v>52</v>
      </c>
      <c r="B66" s="367">
        <v>44250</v>
      </c>
      <c r="C66" s="358" t="s">
        <v>51</v>
      </c>
      <c r="D66" s="368">
        <v>16.5</v>
      </c>
      <c r="E66"/>
      <c r="F66" s="189">
        <v>1</v>
      </c>
      <c r="G66" s="3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366" t="s">
        <v>52</v>
      </c>
      <c r="B67" s="367">
        <v>46450</v>
      </c>
      <c r="C67" s="358" t="s">
        <v>51</v>
      </c>
      <c r="D67" s="368">
        <v>15.37</v>
      </c>
      <c r="E67"/>
      <c r="F67" s="189">
        <v>1.0497175141242938</v>
      </c>
      <c r="G67" s="368">
        <v>-1.13</v>
      </c>
      <c r="IU67" s="33">
        <f t="shared" si="3"/>
        <v>-0.9499999999999993</v>
      </c>
      <c r="IV67" s="6" t="b">
        <f t="shared" si="4"/>
        <v>0</v>
      </c>
    </row>
    <row r="68" spans="1:256" ht="13.5" thickBot="1">
      <c r="A68" s="366" t="s">
        <v>52</v>
      </c>
      <c r="B68" s="367">
        <v>48650</v>
      </c>
      <c r="C68" s="358" t="s">
        <v>51</v>
      </c>
      <c r="D68" s="368">
        <v>14.33</v>
      </c>
      <c r="E68"/>
      <c r="F68" s="189">
        <v>1.0994350282485876</v>
      </c>
      <c r="G68" s="368">
        <v>-2.17</v>
      </c>
      <c r="I68" s="17"/>
      <c r="IU68" s="33">
        <f t="shared" si="3"/>
        <v>-1.8200000000000003</v>
      </c>
      <c r="IV68" s="6" t="b">
        <f t="shared" si="4"/>
        <v>1</v>
      </c>
    </row>
    <row r="69" spans="1:256" ht="13.5" thickBot="1">
      <c r="A69" s="366" t="s">
        <v>52</v>
      </c>
      <c r="B69" s="367">
        <v>53100</v>
      </c>
      <c r="C69" s="358" t="s">
        <v>51</v>
      </c>
      <c r="D69" s="368">
        <v>12.5</v>
      </c>
      <c r="E69"/>
      <c r="F69" s="189">
        <v>1.2</v>
      </c>
      <c r="G69" s="368">
        <v>-4</v>
      </c>
      <c r="IU69" s="33">
        <f t="shared" si="3"/>
        <v>-3.34</v>
      </c>
      <c r="IV69" s="6" t="b">
        <f t="shared" si="4"/>
        <v>1</v>
      </c>
    </row>
    <row r="70" spans="1:256" ht="13.5" thickBot="1">
      <c r="A70" s="366" t="s">
        <v>53</v>
      </c>
      <c r="B70" s="367">
        <v>57500</v>
      </c>
      <c r="C70" s="358" t="s">
        <v>51</v>
      </c>
      <c r="D70" s="368">
        <v>11.05</v>
      </c>
      <c r="E70"/>
      <c r="F70" s="190">
        <v>1.2994350282485876</v>
      </c>
      <c r="G70" s="370">
        <v>-5.45</v>
      </c>
      <c r="IU70" s="33">
        <f t="shared" si="3"/>
        <v>-4.600000000000001</v>
      </c>
      <c r="IV70" s="6" t="b">
        <f t="shared" si="4"/>
        <v>1</v>
      </c>
    </row>
    <row r="71" spans="1:7" ht="12.75">
      <c r="A71" s="361" t="s">
        <v>54</v>
      </c>
      <c r="B71" s="358">
        <v>44250</v>
      </c>
      <c r="C71" s="359"/>
      <c r="D71" s="371"/>
      <c r="E71"/>
      <c r="G71" s="17">
        <v>14.23</v>
      </c>
    </row>
    <row r="72" spans="1:5" ht="12.75">
      <c r="A72" s="361" t="s">
        <v>55</v>
      </c>
      <c r="B72" s="372">
        <v>16.5</v>
      </c>
      <c r="C72" s="359"/>
      <c r="D72" s="371"/>
      <c r="E72"/>
    </row>
    <row r="73" spans="1:5" ht="12.75">
      <c r="A73" s="361" t="s">
        <v>56</v>
      </c>
      <c r="B73" s="372">
        <v>65</v>
      </c>
      <c r="C73" s="359"/>
      <c r="D73" s="371"/>
      <c r="E73"/>
    </row>
    <row r="74" spans="1:5" ht="13.5" thickBot="1">
      <c r="A74" s="373" t="s">
        <v>57</v>
      </c>
      <c r="B74" s="374">
        <v>10</v>
      </c>
      <c r="C74" s="375"/>
      <c r="D74" s="376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53" t="s">
        <v>46</v>
      </c>
      <c r="B76" s="354">
        <v>41738</v>
      </c>
      <c r="C76" s="355"/>
      <c r="D76" s="356"/>
    </row>
    <row r="77" spans="1:4" ht="13.5" thickBot="1">
      <c r="A77" s="357" t="s">
        <v>0</v>
      </c>
      <c r="B77" s="358" t="s">
        <v>40</v>
      </c>
      <c r="C77" s="359"/>
      <c r="D77" s="360"/>
    </row>
    <row r="78" spans="1:7" ht="13.5" thickBot="1">
      <c r="A78" s="361" t="s">
        <v>47</v>
      </c>
      <c r="B78" s="362">
        <v>42082</v>
      </c>
      <c r="C78" s="359"/>
      <c r="D78" s="363"/>
      <c r="E78"/>
      <c r="F78" s="364" t="s">
        <v>48</v>
      </c>
      <c r="G78" s="365" t="s">
        <v>49</v>
      </c>
    </row>
    <row r="79" spans="1:256" ht="13.5" thickBot="1">
      <c r="A79" s="366" t="s">
        <v>50</v>
      </c>
      <c r="B79" s="367">
        <v>31300</v>
      </c>
      <c r="C79" s="358" t="s">
        <v>51</v>
      </c>
      <c r="D79" s="368">
        <v>25</v>
      </c>
      <c r="E79"/>
      <c r="F79" s="188">
        <v>0.7002237136465325</v>
      </c>
      <c r="G79" s="369">
        <v>7.75</v>
      </c>
      <c r="IU79" s="33">
        <f aca="true" t="shared" si="5" ref="IU79:IU87">D113-$D$117</f>
        <v>5.07</v>
      </c>
      <c r="IV79" s="6" t="b">
        <f aca="true" t="shared" si="6" ref="IV79:IV87">IU79=G113</f>
        <v>1</v>
      </c>
    </row>
    <row r="80" spans="1:256" ht="13.5" thickBot="1">
      <c r="A80" s="366" t="s">
        <v>52</v>
      </c>
      <c r="B80" s="367">
        <v>35750</v>
      </c>
      <c r="C80" s="358" t="s">
        <v>51</v>
      </c>
      <c r="D80" s="368">
        <v>22.11</v>
      </c>
      <c r="E80"/>
      <c r="F80" s="189">
        <v>0.7997762863534675</v>
      </c>
      <c r="G80" s="368">
        <v>4.86</v>
      </c>
      <c r="IU80" s="33">
        <f t="shared" si="5"/>
        <v>3.210000000000001</v>
      </c>
      <c r="IV80" s="6" t="b">
        <f t="shared" si="6"/>
        <v>1</v>
      </c>
    </row>
    <row r="81" spans="1:256" ht="13.5" thickBot="1">
      <c r="A81" s="366" t="s">
        <v>52</v>
      </c>
      <c r="B81" s="367">
        <v>40250</v>
      </c>
      <c r="C81" s="358" t="s">
        <v>51</v>
      </c>
      <c r="D81" s="368">
        <v>19.51</v>
      </c>
      <c r="E81"/>
      <c r="F81" s="189">
        <v>0.9004474272930649</v>
      </c>
      <c r="G81" s="368">
        <v>2.26</v>
      </c>
      <c r="IU81" s="33">
        <f t="shared" si="5"/>
        <v>1.5100000000000016</v>
      </c>
      <c r="IV81" s="6" t="b">
        <f t="shared" si="6"/>
        <v>1</v>
      </c>
    </row>
    <row r="82" spans="1:256" ht="13.5" thickBot="1">
      <c r="A82" s="366" t="s">
        <v>52</v>
      </c>
      <c r="B82" s="367">
        <v>42500</v>
      </c>
      <c r="C82" s="358" t="s">
        <v>51</v>
      </c>
      <c r="D82" s="368">
        <v>18.33</v>
      </c>
      <c r="E82"/>
      <c r="F82" s="189">
        <v>0.9507829977628636</v>
      </c>
      <c r="G82" s="368">
        <v>1.08</v>
      </c>
      <c r="IU82" s="33">
        <f t="shared" si="5"/>
        <v>0.7399999999999984</v>
      </c>
      <c r="IV82" s="6" t="b">
        <f t="shared" si="6"/>
        <v>0</v>
      </c>
    </row>
    <row r="83" spans="1:256" ht="13.5" thickBot="1">
      <c r="A83" s="366" t="s">
        <v>52</v>
      </c>
      <c r="B83" s="367">
        <v>44700</v>
      </c>
      <c r="C83" s="358" t="s">
        <v>51</v>
      </c>
      <c r="D83" s="368">
        <v>17.25</v>
      </c>
      <c r="E83"/>
      <c r="F83" s="189">
        <v>1</v>
      </c>
      <c r="G83" s="3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366" t="s">
        <v>52</v>
      </c>
      <c r="B84" s="367">
        <v>46950</v>
      </c>
      <c r="C84" s="358" t="s">
        <v>51</v>
      </c>
      <c r="D84" s="368">
        <v>16.22</v>
      </c>
      <c r="E84"/>
      <c r="F84" s="189">
        <v>1.0503355704697988</v>
      </c>
      <c r="G84" s="368">
        <v>-1.03</v>
      </c>
      <c r="IU84" s="33">
        <f t="shared" si="5"/>
        <v>-0.6999999999999993</v>
      </c>
      <c r="IV84" s="6" t="b">
        <f t="shared" si="6"/>
        <v>0</v>
      </c>
    </row>
    <row r="85" spans="1:256" ht="13.5" thickBot="1">
      <c r="A85" s="366" t="s">
        <v>52</v>
      </c>
      <c r="B85" s="367">
        <v>49200</v>
      </c>
      <c r="C85" s="358" t="s">
        <v>51</v>
      </c>
      <c r="D85" s="368">
        <v>15.27</v>
      </c>
      <c r="E85"/>
      <c r="F85" s="189">
        <v>1.1006711409395973</v>
      </c>
      <c r="G85" s="368">
        <v>-1.98</v>
      </c>
      <c r="I85" s="17"/>
      <c r="IU85" s="33">
        <f t="shared" si="5"/>
        <v>-1.3299999999999983</v>
      </c>
      <c r="IV85" s="6" t="b">
        <f t="shared" si="6"/>
        <v>1</v>
      </c>
    </row>
    <row r="86" spans="1:256" ht="13.5" thickBot="1">
      <c r="A86" s="366" t="s">
        <v>52</v>
      </c>
      <c r="B86" s="367">
        <v>53650</v>
      </c>
      <c r="C86" s="358" t="s">
        <v>51</v>
      </c>
      <c r="D86" s="368">
        <v>13.63</v>
      </c>
      <c r="E86"/>
      <c r="F86" s="189">
        <v>1.2002237136465324</v>
      </c>
      <c r="G86" s="368">
        <v>-3.62</v>
      </c>
      <c r="IU86" s="33">
        <f t="shared" si="5"/>
        <v>-2.5100000000000016</v>
      </c>
      <c r="IV86" s="6" t="b">
        <f t="shared" si="6"/>
        <v>1</v>
      </c>
    </row>
    <row r="87" spans="1:256" ht="13.5" thickBot="1">
      <c r="A87" s="366" t="s">
        <v>53</v>
      </c>
      <c r="B87" s="367">
        <v>58150</v>
      </c>
      <c r="C87" s="358" t="s">
        <v>51</v>
      </c>
      <c r="D87" s="368">
        <v>12.28</v>
      </c>
      <c r="E87"/>
      <c r="F87" s="190">
        <v>1.3008948545861299</v>
      </c>
      <c r="G87" s="370">
        <v>-4.97</v>
      </c>
      <c r="I87" s="17"/>
      <c r="IU87" s="33">
        <f t="shared" si="5"/>
        <v>-3.4899999999999984</v>
      </c>
      <c r="IV87" s="6" t="b">
        <f t="shared" si="6"/>
        <v>1</v>
      </c>
    </row>
    <row r="88" spans="1:7" ht="12.75">
      <c r="A88" s="361" t="s">
        <v>54</v>
      </c>
      <c r="B88" s="358">
        <v>44700</v>
      </c>
      <c r="C88" s="359"/>
      <c r="D88" s="371"/>
      <c r="E88"/>
      <c r="G88" s="17">
        <v>12.719999999999999</v>
      </c>
    </row>
    <row r="89" spans="1:5" ht="12.75">
      <c r="A89" s="361" t="s">
        <v>55</v>
      </c>
      <c r="B89" s="372">
        <v>17.25</v>
      </c>
      <c r="C89" s="359"/>
      <c r="D89" s="371"/>
      <c r="E89"/>
    </row>
    <row r="90" spans="1:5" ht="12.75">
      <c r="A90" s="361" t="s">
        <v>56</v>
      </c>
      <c r="B90" s="372">
        <v>65</v>
      </c>
      <c r="C90" s="359"/>
      <c r="D90" s="371"/>
      <c r="E90"/>
    </row>
    <row r="91" spans="1:5" ht="13.5" thickBot="1">
      <c r="A91" s="373" t="s">
        <v>57</v>
      </c>
      <c r="B91" s="374">
        <v>10</v>
      </c>
      <c r="C91" s="375"/>
      <c r="D91" s="376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53" t="s">
        <v>46</v>
      </c>
      <c r="B93" s="354">
        <v>41738</v>
      </c>
      <c r="C93" s="355"/>
      <c r="D93" s="356"/>
    </row>
    <row r="94" spans="1:4" ht="13.5" thickBot="1">
      <c r="A94" s="357" t="s">
        <v>0</v>
      </c>
      <c r="B94" s="358" t="s">
        <v>40</v>
      </c>
      <c r="C94" s="359"/>
      <c r="D94" s="360"/>
    </row>
    <row r="95" spans="1:7" ht="13.5" thickBot="1">
      <c r="A95" s="361" t="s">
        <v>47</v>
      </c>
      <c r="B95" s="362">
        <v>42173</v>
      </c>
      <c r="C95" s="359"/>
      <c r="D95" s="363"/>
      <c r="E95"/>
      <c r="F95" s="364" t="s">
        <v>48</v>
      </c>
      <c r="G95" s="365" t="s">
        <v>49</v>
      </c>
    </row>
    <row r="96" spans="1:256" ht="13.5" thickBot="1">
      <c r="A96" s="366" t="s">
        <v>50</v>
      </c>
      <c r="B96" s="367">
        <v>31600</v>
      </c>
      <c r="C96" s="358" t="s">
        <v>51</v>
      </c>
      <c r="D96" s="368">
        <v>28.81</v>
      </c>
      <c r="E96"/>
      <c r="F96" s="188">
        <v>0.6998892580287929</v>
      </c>
      <c r="G96" s="369">
        <v>7.06</v>
      </c>
      <c r="IU96" s="33">
        <f aca="true" t="shared" si="7" ref="IU96:IU104">D130-$D$134</f>
        <v>4.449999999999999</v>
      </c>
      <c r="IV96" s="6" t="b">
        <f aca="true" t="shared" si="8" ref="IV96:IV104">IU96=G130</f>
        <v>1</v>
      </c>
    </row>
    <row r="97" spans="1:256" ht="13.5" thickBot="1">
      <c r="A97" s="366" t="s">
        <v>52</v>
      </c>
      <c r="B97" s="367">
        <v>36150</v>
      </c>
      <c r="C97" s="358" t="s">
        <v>51</v>
      </c>
      <c r="D97" s="368">
        <v>26.16</v>
      </c>
      <c r="E97"/>
      <c r="F97" s="189">
        <v>0.8006644518272426</v>
      </c>
      <c r="G97" s="368">
        <v>4.41</v>
      </c>
      <c r="IU97" s="33">
        <f t="shared" si="7"/>
        <v>2.8099999999999987</v>
      </c>
      <c r="IV97" s="6" t="b">
        <f t="shared" si="8"/>
        <v>1</v>
      </c>
    </row>
    <row r="98" spans="1:256" ht="13.5" thickBot="1">
      <c r="A98" s="366" t="s">
        <v>52</v>
      </c>
      <c r="B98" s="367">
        <v>40650</v>
      </c>
      <c r="C98" s="358" t="s">
        <v>51</v>
      </c>
      <c r="D98" s="368">
        <v>23.82</v>
      </c>
      <c r="E98"/>
      <c r="F98" s="189">
        <v>0.9003322259136213</v>
      </c>
      <c r="G98" s="368">
        <v>2.07</v>
      </c>
      <c r="IU98" s="33">
        <f t="shared" si="7"/>
        <v>1.3299999999999983</v>
      </c>
      <c r="IV98" s="6" t="b">
        <f t="shared" si="8"/>
        <v>1</v>
      </c>
    </row>
    <row r="99" spans="1:256" ht="13.5" thickBot="1">
      <c r="A99" s="366" t="s">
        <v>52</v>
      </c>
      <c r="B99" s="367">
        <v>42900</v>
      </c>
      <c r="C99" s="358" t="s">
        <v>51</v>
      </c>
      <c r="D99" s="368">
        <v>22.75</v>
      </c>
      <c r="E99"/>
      <c r="F99" s="189">
        <v>0.9501661129568106</v>
      </c>
      <c r="G99" s="368">
        <v>1</v>
      </c>
      <c r="IU99" s="33">
        <f t="shared" si="7"/>
        <v>0.6499999999999986</v>
      </c>
      <c r="IV99" s="6" t="b">
        <f t="shared" si="8"/>
        <v>0</v>
      </c>
    </row>
    <row r="100" spans="1:256" ht="13.5" thickBot="1">
      <c r="A100" s="366" t="s">
        <v>52</v>
      </c>
      <c r="B100" s="367">
        <v>45150</v>
      </c>
      <c r="C100" s="358" t="s">
        <v>51</v>
      </c>
      <c r="D100" s="368">
        <v>21.75</v>
      </c>
      <c r="E100"/>
      <c r="F100" s="189">
        <v>1</v>
      </c>
      <c r="G100" s="3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366" t="s">
        <v>52</v>
      </c>
      <c r="B101" s="367">
        <v>47450</v>
      </c>
      <c r="C101" s="358" t="s">
        <v>51</v>
      </c>
      <c r="D101" s="368">
        <v>20.8</v>
      </c>
      <c r="E101"/>
      <c r="F101" s="189">
        <v>1.0509413067552602</v>
      </c>
      <c r="G101" s="368">
        <v>-0.95</v>
      </c>
      <c r="IU101" s="33">
        <f t="shared" si="7"/>
        <v>-0.6099999999999994</v>
      </c>
      <c r="IV101" s="6" t="b">
        <f t="shared" si="8"/>
        <v>0</v>
      </c>
    </row>
    <row r="102" spans="1:256" ht="13.5" thickBot="1">
      <c r="A102" s="366" t="s">
        <v>52</v>
      </c>
      <c r="B102" s="367">
        <v>49700</v>
      </c>
      <c r="C102" s="358" t="s">
        <v>51</v>
      </c>
      <c r="D102" s="368">
        <v>19.93</v>
      </c>
      <c r="E102"/>
      <c r="F102" s="189">
        <v>1.1007751937984496</v>
      </c>
      <c r="G102" s="368">
        <v>-1.82</v>
      </c>
      <c r="IU102" s="33">
        <f t="shared" si="7"/>
        <v>-1.1799999999999997</v>
      </c>
      <c r="IV102" s="6" t="b">
        <f t="shared" si="8"/>
        <v>1</v>
      </c>
    </row>
    <row r="103" spans="1:256" ht="13.5" thickBot="1">
      <c r="A103" s="366" t="s">
        <v>52</v>
      </c>
      <c r="B103" s="367">
        <v>54200</v>
      </c>
      <c r="C103" s="358" t="s">
        <v>51</v>
      </c>
      <c r="D103" s="368">
        <v>18.41</v>
      </c>
      <c r="E103"/>
      <c r="F103" s="189">
        <v>1.2004429678848283</v>
      </c>
      <c r="G103" s="368">
        <v>-3.34</v>
      </c>
      <c r="IU103" s="33">
        <f t="shared" si="7"/>
        <v>-2.2300000000000004</v>
      </c>
      <c r="IV103" s="6" t="b">
        <f t="shared" si="8"/>
        <v>1</v>
      </c>
    </row>
    <row r="104" spans="1:256" ht="13.5" thickBot="1">
      <c r="A104" s="366" t="s">
        <v>53</v>
      </c>
      <c r="B104" s="367">
        <v>58700</v>
      </c>
      <c r="C104" s="358" t="s">
        <v>51</v>
      </c>
      <c r="D104" s="368">
        <v>17.15</v>
      </c>
      <c r="E104"/>
      <c r="F104" s="190">
        <v>1.300110741971207</v>
      </c>
      <c r="G104" s="370">
        <v>-4.6</v>
      </c>
      <c r="IU104" s="33">
        <f t="shared" si="7"/>
        <v>-3.120000000000001</v>
      </c>
      <c r="IV104" s="6" t="b">
        <f t="shared" si="8"/>
        <v>1</v>
      </c>
    </row>
    <row r="105" spans="1:7" ht="12.75">
      <c r="A105" s="361" t="s">
        <v>54</v>
      </c>
      <c r="B105" s="358">
        <v>45150</v>
      </c>
      <c r="C105" s="359"/>
      <c r="D105" s="371"/>
      <c r="E105"/>
      <c r="G105" s="17">
        <v>11.66</v>
      </c>
    </row>
    <row r="106" spans="1:5" ht="12.75">
      <c r="A106" s="361" t="s">
        <v>55</v>
      </c>
      <c r="B106" s="372">
        <v>21.75</v>
      </c>
      <c r="C106" s="359"/>
      <c r="D106" s="371"/>
      <c r="E106"/>
    </row>
    <row r="107" spans="1:5" ht="12.75">
      <c r="A107" s="361" t="s">
        <v>56</v>
      </c>
      <c r="B107" s="372">
        <v>65</v>
      </c>
      <c r="C107" s="359"/>
      <c r="D107" s="371"/>
      <c r="E107"/>
    </row>
    <row r="108" spans="1:5" ht="13.5" thickBot="1">
      <c r="A108" s="373" t="s">
        <v>57</v>
      </c>
      <c r="B108" s="374">
        <v>10</v>
      </c>
      <c r="C108" s="375"/>
      <c r="D108" s="376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53" t="s">
        <v>46</v>
      </c>
      <c r="B110" s="354">
        <v>41738</v>
      </c>
      <c r="C110" s="355"/>
      <c r="D110" s="356"/>
    </row>
    <row r="111" spans="1:4" ht="13.5" thickBot="1">
      <c r="A111" s="357" t="s">
        <v>0</v>
      </c>
      <c r="B111" s="358" t="s">
        <v>40</v>
      </c>
      <c r="C111" s="359"/>
      <c r="D111" s="360"/>
    </row>
    <row r="112" spans="1:7" ht="13.5" thickBot="1">
      <c r="A112" s="361" t="s">
        <v>47</v>
      </c>
      <c r="B112" s="362">
        <v>42719</v>
      </c>
      <c r="C112" s="359"/>
      <c r="D112" s="363"/>
      <c r="E112"/>
      <c r="F112" s="364" t="s">
        <v>48</v>
      </c>
      <c r="G112" s="365" t="s">
        <v>49</v>
      </c>
    </row>
    <row r="113" spans="1:256" ht="13.5" thickBot="1">
      <c r="A113" s="366" t="s">
        <v>50</v>
      </c>
      <c r="B113" s="367">
        <v>31950</v>
      </c>
      <c r="C113" s="358" t="s">
        <v>51</v>
      </c>
      <c r="D113" s="368">
        <v>26.57</v>
      </c>
      <c r="E113"/>
      <c r="F113" s="188">
        <v>0.6998904709748083</v>
      </c>
      <c r="G113" s="369">
        <v>5.07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366" t="s">
        <v>52</v>
      </c>
      <c r="B114" s="367">
        <v>36500</v>
      </c>
      <c r="C114" s="358" t="s">
        <v>51</v>
      </c>
      <c r="D114" s="368">
        <v>24.71</v>
      </c>
      <c r="E114"/>
      <c r="F114" s="189">
        <v>0.7995618838992333</v>
      </c>
      <c r="G114" s="368">
        <v>3.21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366" t="s">
        <v>52</v>
      </c>
      <c r="B115" s="367">
        <v>41100</v>
      </c>
      <c r="C115" s="358" t="s">
        <v>51</v>
      </c>
      <c r="D115" s="368">
        <v>23.01</v>
      </c>
      <c r="E115"/>
      <c r="F115" s="189">
        <v>0.9003285870755751</v>
      </c>
      <c r="G115" s="368">
        <v>1.51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366" t="s">
        <v>52</v>
      </c>
      <c r="B116" s="367">
        <v>43350</v>
      </c>
      <c r="C116" s="358" t="s">
        <v>51</v>
      </c>
      <c r="D116" s="368">
        <v>22.24</v>
      </c>
      <c r="E116"/>
      <c r="F116" s="189">
        <v>0.9496166484118291</v>
      </c>
      <c r="G116" s="368">
        <v>0.74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366" t="s">
        <v>52</v>
      </c>
      <c r="B117" s="367">
        <v>45650</v>
      </c>
      <c r="C117" s="358" t="s">
        <v>51</v>
      </c>
      <c r="D117" s="368">
        <v>21.5</v>
      </c>
      <c r="E117"/>
      <c r="F117" s="189">
        <v>1</v>
      </c>
      <c r="G117" s="3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366" t="s">
        <v>52</v>
      </c>
      <c r="B118" s="367">
        <v>47950</v>
      </c>
      <c r="C118" s="358" t="s">
        <v>51</v>
      </c>
      <c r="D118" s="368">
        <v>20.8</v>
      </c>
      <c r="E118"/>
      <c r="F118" s="189">
        <v>1.0503833515881709</v>
      </c>
      <c r="G118" s="368">
        <v>-0.7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366" t="s">
        <v>52</v>
      </c>
      <c r="B119" s="367">
        <v>50200</v>
      </c>
      <c r="C119" s="358" t="s">
        <v>51</v>
      </c>
      <c r="D119" s="368">
        <v>20.17</v>
      </c>
      <c r="E119"/>
      <c r="F119" s="189">
        <v>1.099671412924425</v>
      </c>
      <c r="G119" s="368">
        <v>-1.33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366" t="s">
        <v>52</v>
      </c>
      <c r="B120" s="367">
        <v>54800</v>
      </c>
      <c r="C120" s="358" t="s">
        <v>51</v>
      </c>
      <c r="D120" s="368">
        <v>18.99</v>
      </c>
      <c r="E120"/>
      <c r="F120" s="189">
        <v>1.2004381161007667</v>
      </c>
      <c r="G120" s="368">
        <v>-2.51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366" t="s">
        <v>53</v>
      </c>
      <c r="B121" s="367">
        <v>59350</v>
      </c>
      <c r="C121" s="358" t="s">
        <v>51</v>
      </c>
      <c r="D121" s="368">
        <v>18.01</v>
      </c>
      <c r="E121"/>
      <c r="F121" s="190">
        <v>1.3001095290251916</v>
      </c>
      <c r="G121" s="370">
        <v>-3.49</v>
      </c>
      <c r="IU121" s="33" t="e">
        <f>#REF!-#REF!</f>
        <v>#REF!</v>
      </c>
      <c r="IV121" s="6" t="e">
        <f>IU121=#REF!</f>
        <v>#REF!</v>
      </c>
    </row>
    <row r="122" spans="1:7" ht="12.75">
      <c r="A122" s="361" t="s">
        <v>54</v>
      </c>
      <c r="B122" s="358">
        <v>45650</v>
      </c>
      <c r="C122" s="359"/>
      <c r="D122" s="371"/>
      <c r="E122"/>
      <c r="G122" s="17">
        <v>8.56</v>
      </c>
    </row>
    <row r="123" spans="1:5" ht="12.75">
      <c r="A123" s="361" t="s">
        <v>55</v>
      </c>
      <c r="B123" s="372">
        <v>21.5</v>
      </c>
      <c r="C123" s="359"/>
      <c r="D123" s="371"/>
      <c r="E123"/>
    </row>
    <row r="124" spans="1:5" ht="12.75">
      <c r="A124" s="361" t="s">
        <v>56</v>
      </c>
      <c r="B124" s="372">
        <v>65</v>
      </c>
      <c r="C124" s="359"/>
      <c r="D124" s="371"/>
      <c r="E124"/>
    </row>
    <row r="125" spans="1:5" ht="13.5" thickBot="1">
      <c r="A125" s="373" t="s">
        <v>57</v>
      </c>
      <c r="B125" s="374">
        <v>10</v>
      </c>
      <c r="C125" s="375"/>
      <c r="D125" s="376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53" t="s">
        <v>46</v>
      </c>
      <c r="B127" s="354">
        <v>41738</v>
      </c>
      <c r="C127" s="355"/>
      <c r="D127" s="356"/>
    </row>
    <row r="128" spans="1:4" ht="13.5" thickBot="1">
      <c r="A128" s="357" t="s">
        <v>0</v>
      </c>
      <c r="B128" s="358" t="s">
        <v>40</v>
      </c>
      <c r="C128" s="359"/>
      <c r="D128" s="360"/>
    </row>
    <row r="129" spans="1:7" ht="13.5" thickBot="1">
      <c r="A129" s="361" t="s">
        <v>47</v>
      </c>
      <c r="B129" s="362">
        <v>43090</v>
      </c>
      <c r="C129" s="359"/>
      <c r="D129" s="363"/>
      <c r="E129"/>
      <c r="F129" s="364" t="s">
        <v>48</v>
      </c>
      <c r="G129" s="365" t="s">
        <v>49</v>
      </c>
    </row>
    <row r="130" spans="1:256" ht="13.5" thickBot="1">
      <c r="A130" s="366" t="s">
        <v>50</v>
      </c>
      <c r="B130" s="367">
        <v>32250</v>
      </c>
      <c r="C130" s="358" t="s">
        <v>51</v>
      </c>
      <c r="D130" s="368">
        <v>28.2</v>
      </c>
      <c r="E130"/>
      <c r="F130" s="188">
        <v>0.6995661605206074</v>
      </c>
      <c r="G130" s="369">
        <v>4.45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366" t="s">
        <v>52</v>
      </c>
      <c r="B131" s="367">
        <v>36900</v>
      </c>
      <c r="C131" s="358" t="s">
        <v>51</v>
      </c>
      <c r="D131" s="368">
        <v>26.56</v>
      </c>
      <c r="E131"/>
      <c r="F131" s="189">
        <v>0.8004338394793926</v>
      </c>
      <c r="G131" s="368">
        <v>2.81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366" t="s">
        <v>52</v>
      </c>
      <c r="B132" s="367">
        <v>41500</v>
      </c>
      <c r="C132" s="358" t="s">
        <v>51</v>
      </c>
      <c r="D132" s="368">
        <v>25.08</v>
      </c>
      <c r="E132"/>
      <c r="F132" s="189">
        <v>0.9002169197396963</v>
      </c>
      <c r="G132" s="368">
        <v>1.33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366" t="s">
        <v>52</v>
      </c>
      <c r="B133" s="367">
        <v>43800</v>
      </c>
      <c r="C133" s="358" t="s">
        <v>51</v>
      </c>
      <c r="D133" s="368">
        <v>24.4</v>
      </c>
      <c r="E133"/>
      <c r="F133" s="189">
        <v>0.9501084598698482</v>
      </c>
      <c r="G133" s="368">
        <v>0.65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366" t="s">
        <v>52</v>
      </c>
      <c r="B134" s="367">
        <v>46100</v>
      </c>
      <c r="C134" s="358" t="s">
        <v>51</v>
      </c>
      <c r="D134" s="368">
        <v>23.75</v>
      </c>
      <c r="E134"/>
      <c r="F134" s="189">
        <v>1</v>
      </c>
      <c r="G134" s="3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366" t="s">
        <v>52</v>
      </c>
      <c r="B135" s="367">
        <v>48400</v>
      </c>
      <c r="C135" s="358" t="s">
        <v>51</v>
      </c>
      <c r="D135" s="368">
        <v>23.14</v>
      </c>
      <c r="E135"/>
      <c r="F135" s="189">
        <v>1.0498915401301518</v>
      </c>
      <c r="G135" s="368">
        <v>-0.61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366" t="s">
        <v>52</v>
      </c>
      <c r="B136" s="367">
        <v>50700</v>
      </c>
      <c r="C136" s="358" t="s">
        <v>51</v>
      </c>
      <c r="D136" s="368">
        <v>22.57</v>
      </c>
      <c r="E136"/>
      <c r="F136" s="189">
        <v>1.0997830802603037</v>
      </c>
      <c r="G136" s="368">
        <v>-1.18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366" t="s">
        <v>52</v>
      </c>
      <c r="B137" s="367">
        <v>55350</v>
      </c>
      <c r="C137" s="358" t="s">
        <v>51</v>
      </c>
      <c r="D137" s="368">
        <v>21.52</v>
      </c>
      <c r="E137"/>
      <c r="F137" s="189">
        <v>1.200650759219089</v>
      </c>
      <c r="G137" s="368">
        <v>-2.23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366" t="s">
        <v>53</v>
      </c>
      <c r="B138" s="367">
        <v>59950</v>
      </c>
      <c r="C138" s="358" t="s">
        <v>51</v>
      </c>
      <c r="D138" s="368">
        <v>20.63</v>
      </c>
      <c r="E138"/>
      <c r="F138" s="190">
        <v>1.3004338394793926</v>
      </c>
      <c r="G138" s="370">
        <v>-3.12</v>
      </c>
      <c r="IU138" s="33" t="e">
        <f>#REF!-#REF!</f>
        <v>#REF!</v>
      </c>
      <c r="IV138" s="6" t="e">
        <f>IU138=#REF!</f>
        <v>#REF!</v>
      </c>
    </row>
    <row r="139" spans="1:7" ht="12.75">
      <c r="A139" s="361" t="s">
        <v>54</v>
      </c>
      <c r="B139" s="358">
        <v>46100</v>
      </c>
      <c r="C139" s="359"/>
      <c r="D139" s="371"/>
      <c r="E139"/>
      <c r="G139" s="17">
        <v>7.57</v>
      </c>
    </row>
    <row r="140" spans="1:5" ht="12.75">
      <c r="A140" s="361" t="s">
        <v>55</v>
      </c>
      <c r="B140" s="372">
        <v>23.75</v>
      </c>
      <c r="C140" s="359"/>
      <c r="D140" s="371"/>
      <c r="E140"/>
    </row>
    <row r="141" spans="1:5" ht="12.75">
      <c r="A141" s="361" t="s">
        <v>56</v>
      </c>
      <c r="B141" s="372">
        <v>65</v>
      </c>
      <c r="C141" s="359"/>
      <c r="D141" s="371"/>
      <c r="E141"/>
    </row>
    <row r="142" spans="1:5" ht="17.25" customHeight="1" thickBot="1">
      <c r="A142" s="373" t="s">
        <v>57</v>
      </c>
      <c r="B142" s="374">
        <v>10</v>
      </c>
      <c r="C142" s="375"/>
      <c r="D142" s="376"/>
      <c r="E142"/>
    </row>
    <row r="143" spans="1:7" ht="13.5" thickBot="1">
      <c r="A143" s="192"/>
      <c r="B143" s="192"/>
      <c r="C143" s="192"/>
      <c r="D143" s="192"/>
      <c r="E143" s="192"/>
      <c r="F143" s="192"/>
      <c r="G143" s="192"/>
    </row>
    <row r="144" spans="1:7" ht="12.75">
      <c r="A144" s="193" t="s">
        <v>46</v>
      </c>
      <c r="B144" s="194">
        <v>41738</v>
      </c>
      <c r="C144" s="195"/>
      <c r="D144" s="196"/>
      <c r="E144" s="197"/>
      <c r="F144" s="197"/>
      <c r="G144" s="197"/>
    </row>
    <row r="145" spans="1:7" ht="13.5" thickBot="1">
      <c r="A145" s="198" t="s">
        <v>0</v>
      </c>
      <c r="B145" s="199" t="s">
        <v>30</v>
      </c>
      <c r="C145" s="200"/>
      <c r="D145" s="201"/>
      <c r="E145" s="197"/>
      <c r="F145" s="197"/>
      <c r="G145" s="197"/>
    </row>
    <row r="146" spans="1:256" ht="13.5" thickBot="1">
      <c r="A146" s="202" t="s">
        <v>47</v>
      </c>
      <c r="B146" s="203">
        <v>41809</v>
      </c>
      <c r="C146" s="200"/>
      <c r="D146" s="204"/>
      <c r="E146" s="192"/>
      <c r="F146" s="205" t="s">
        <v>48</v>
      </c>
      <c r="G146" s="206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07" t="s">
        <v>50</v>
      </c>
      <c r="B147" s="208">
        <v>6650</v>
      </c>
      <c r="C147" s="199" t="s">
        <v>51</v>
      </c>
      <c r="D147" s="209">
        <v>29.06</v>
      </c>
      <c r="E147" s="192"/>
      <c r="F147" s="219">
        <v>0.7</v>
      </c>
      <c r="G147" s="217">
        <v>14.06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07" t="s">
        <v>52</v>
      </c>
      <c r="B148" s="208">
        <v>7600</v>
      </c>
      <c r="C148" s="199" t="s">
        <v>51</v>
      </c>
      <c r="D148" s="209">
        <v>23.64</v>
      </c>
      <c r="E148" s="192"/>
      <c r="F148" s="220">
        <v>0.8</v>
      </c>
      <c r="G148" s="209">
        <v>8.64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07" t="s">
        <v>52</v>
      </c>
      <c r="B149" s="208">
        <v>8550</v>
      </c>
      <c r="C149" s="199" t="s">
        <v>51</v>
      </c>
      <c r="D149" s="209">
        <v>18.95</v>
      </c>
      <c r="E149" s="192"/>
      <c r="F149" s="220">
        <v>0.9</v>
      </c>
      <c r="G149" s="209">
        <v>3.95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07" t="s">
        <v>52</v>
      </c>
      <c r="B150" s="208">
        <v>9000</v>
      </c>
      <c r="C150" s="199" t="s">
        <v>51</v>
      </c>
      <c r="D150" s="209">
        <v>16.99</v>
      </c>
      <c r="E150" s="192"/>
      <c r="F150" s="220">
        <v>0.9473684210526315</v>
      </c>
      <c r="G150" s="209">
        <v>1.99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07" t="s">
        <v>52</v>
      </c>
      <c r="B151" s="208">
        <v>9500</v>
      </c>
      <c r="C151" s="199" t="s">
        <v>51</v>
      </c>
      <c r="D151" s="209">
        <v>15</v>
      </c>
      <c r="E151" s="192"/>
      <c r="F151" s="220">
        <v>1</v>
      </c>
      <c r="G151" s="209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07" t="s">
        <v>52</v>
      </c>
      <c r="B152" s="208">
        <v>9950</v>
      </c>
      <c r="C152" s="199" t="s">
        <v>51</v>
      </c>
      <c r="D152" s="209">
        <v>13.38</v>
      </c>
      <c r="E152" s="192"/>
      <c r="F152" s="220">
        <v>1.0473684210526315</v>
      </c>
      <c r="G152" s="209">
        <v>-1.62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07" t="s">
        <v>52</v>
      </c>
      <c r="B153" s="208">
        <v>10450</v>
      </c>
      <c r="C153" s="199" t="s">
        <v>51</v>
      </c>
      <c r="D153" s="209">
        <v>11.78</v>
      </c>
      <c r="E153" s="192"/>
      <c r="F153" s="220">
        <v>1.1</v>
      </c>
      <c r="G153" s="209">
        <v>-3.22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07" t="s">
        <v>52</v>
      </c>
      <c r="B154" s="208">
        <v>11400</v>
      </c>
      <c r="C154" s="199" t="s">
        <v>51</v>
      </c>
      <c r="D154" s="209">
        <v>9.29</v>
      </c>
      <c r="E154" s="192"/>
      <c r="F154" s="220">
        <v>1.2</v>
      </c>
      <c r="G154" s="209">
        <v>-5.71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07" t="s">
        <v>53</v>
      </c>
      <c r="B155" s="208">
        <v>12350</v>
      </c>
      <c r="C155" s="199" t="s">
        <v>51</v>
      </c>
      <c r="D155" s="209">
        <v>7.53</v>
      </c>
      <c r="E155" s="192"/>
      <c r="F155" s="221">
        <v>1.3</v>
      </c>
      <c r="G155" s="218">
        <v>-7.47</v>
      </c>
    </row>
    <row r="156" spans="1:7" ht="12.75">
      <c r="A156" s="202" t="s">
        <v>54</v>
      </c>
      <c r="B156" s="199">
        <v>9500</v>
      </c>
      <c r="C156" s="200"/>
      <c r="D156" s="210"/>
      <c r="E156" s="192"/>
      <c r="F156" s="197"/>
      <c r="G156" s="211">
        <v>21.53</v>
      </c>
    </row>
    <row r="157" spans="1:7" ht="12.75">
      <c r="A157" s="202" t="s">
        <v>55</v>
      </c>
      <c r="B157" s="212">
        <v>15</v>
      </c>
      <c r="C157" s="200"/>
      <c r="D157" s="210"/>
      <c r="E157" s="192"/>
      <c r="F157" s="197"/>
      <c r="G157" s="197"/>
    </row>
    <row r="158" spans="1:7" ht="12.75">
      <c r="A158" s="202" t="s">
        <v>56</v>
      </c>
      <c r="B158" s="212">
        <v>65</v>
      </c>
      <c r="C158" s="200"/>
      <c r="D158" s="210"/>
      <c r="E158" s="192"/>
      <c r="F158" s="197"/>
      <c r="G158" s="197"/>
    </row>
    <row r="159" spans="1:7" ht="13.5" thickBot="1">
      <c r="A159" s="213" t="s">
        <v>57</v>
      </c>
      <c r="B159" s="214">
        <v>10</v>
      </c>
      <c r="C159" s="215"/>
      <c r="D159" s="216"/>
      <c r="E159" s="192"/>
      <c r="F159" s="197"/>
      <c r="G159" s="19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25" t="s">
        <v>46</v>
      </c>
      <c r="B161" s="226">
        <v>41738</v>
      </c>
      <c r="C161" s="227"/>
      <c r="D161" s="228"/>
      <c r="E161" s="229"/>
      <c r="F161" s="229"/>
      <c r="G161" s="229"/>
    </row>
    <row r="162" spans="1:7" ht="13.5" thickBot="1">
      <c r="A162" s="230" t="s">
        <v>0</v>
      </c>
      <c r="B162" s="231" t="s">
        <v>30</v>
      </c>
      <c r="C162" s="232"/>
      <c r="D162" s="233"/>
      <c r="E162" s="229"/>
      <c r="F162" s="229"/>
      <c r="G162" s="229"/>
    </row>
    <row r="163" spans="1:256" ht="13.5" thickBot="1">
      <c r="A163" s="234" t="s">
        <v>47</v>
      </c>
      <c r="B163" s="235">
        <v>41900</v>
      </c>
      <c r="C163" s="232"/>
      <c r="D163" s="236"/>
      <c r="E163" s="222"/>
      <c r="F163" s="237" t="s">
        <v>48</v>
      </c>
      <c r="G163" s="238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39" t="s">
        <v>50</v>
      </c>
      <c r="B164" s="240">
        <v>6650</v>
      </c>
      <c r="C164" s="231" t="s">
        <v>51</v>
      </c>
      <c r="D164" s="241">
        <v>26.33</v>
      </c>
      <c r="E164" s="222"/>
      <c r="F164" s="251">
        <v>0.6963350785340314</v>
      </c>
      <c r="G164" s="250">
        <v>10.33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39" t="s">
        <v>52</v>
      </c>
      <c r="B165" s="240">
        <v>7650</v>
      </c>
      <c r="C165" s="231" t="s">
        <v>51</v>
      </c>
      <c r="D165" s="241">
        <v>22.28</v>
      </c>
      <c r="E165" s="222"/>
      <c r="F165" s="252">
        <v>0.8010471204188482</v>
      </c>
      <c r="G165" s="250">
        <v>6.28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39" t="s">
        <v>52</v>
      </c>
      <c r="B166" s="240">
        <v>8600</v>
      </c>
      <c r="C166" s="231" t="s">
        <v>51</v>
      </c>
      <c r="D166" s="241">
        <v>18.91</v>
      </c>
      <c r="E166" s="222"/>
      <c r="F166" s="252">
        <v>0.900523560209424</v>
      </c>
      <c r="G166" s="250">
        <v>2.91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39" t="s">
        <v>52</v>
      </c>
      <c r="B167" s="240">
        <v>9050</v>
      </c>
      <c r="C167" s="231" t="s">
        <v>51</v>
      </c>
      <c r="D167" s="241">
        <v>17.47</v>
      </c>
      <c r="E167" s="222"/>
      <c r="F167" s="252">
        <v>0.9476439790575916</v>
      </c>
      <c r="G167" s="250">
        <v>1.47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39" t="s">
        <v>52</v>
      </c>
      <c r="B168" s="240">
        <v>9550</v>
      </c>
      <c r="C168" s="231" t="s">
        <v>51</v>
      </c>
      <c r="D168" s="241">
        <v>16</v>
      </c>
      <c r="E168" s="222"/>
      <c r="F168" s="252">
        <v>1</v>
      </c>
      <c r="G168" s="25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39" t="s">
        <v>52</v>
      </c>
      <c r="B169" s="240">
        <v>10000</v>
      </c>
      <c r="C169" s="231" t="s">
        <v>51</v>
      </c>
      <c r="D169" s="241">
        <v>14.78</v>
      </c>
      <c r="E169" s="222"/>
      <c r="F169" s="252">
        <v>1.0471204188481675</v>
      </c>
      <c r="G169" s="250">
        <v>-1.22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39" t="s">
        <v>52</v>
      </c>
      <c r="B170" s="240">
        <v>10500</v>
      </c>
      <c r="C170" s="231" t="s">
        <v>51</v>
      </c>
      <c r="D170" s="241">
        <v>13.56</v>
      </c>
      <c r="E170" s="222"/>
      <c r="F170" s="252">
        <v>1.0994764397905759</v>
      </c>
      <c r="G170" s="250">
        <v>-2.44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39" t="s">
        <v>52</v>
      </c>
      <c r="B171" s="240">
        <v>11450</v>
      </c>
      <c r="C171" s="231" t="s">
        <v>51</v>
      </c>
      <c r="D171" s="241">
        <v>11.58</v>
      </c>
      <c r="E171" s="222"/>
      <c r="F171" s="252">
        <v>1.198952879581152</v>
      </c>
      <c r="G171" s="250">
        <v>-4.42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39" t="s">
        <v>53</v>
      </c>
      <c r="B172" s="240">
        <v>12400</v>
      </c>
      <c r="C172" s="231" t="s">
        <v>51</v>
      </c>
      <c r="D172" s="241">
        <v>10.06</v>
      </c>
      <c r="E172" s="222"/>
      <c r="F172" s="253">
        <v>1.2984293193717278</v>
      </c>
      <c r="G172" s="250">
        <v>-5.94</v>
      </c>
    </row>
    <row r="173" spans="1:7" ht="12.75">
      <c r="A173" s="234" t="s">
        <v>54</v>
      </c>
      <c r="B173" s="231">
        <v>9550</v>
      </c>
      <c r="C173" s="232"/>
      <c r="D173" s="242"/>
      <c r="E173" s="222"/>
      <c r="F173" s="229"/>
      <c r="G173" s="243">
        <v>16.27</v>
      </c>
    </row>
    <row r="174" spans="1:7" ht="12.75">
      <c r="A174" s="234" t="s">
        <v>55</v>
      </c>
      <c r="B174" s="244">
        <v>16</v>
      </c>
      <c r="C174" s="232"/>
      <c r="D174" s="242"/>
      <c r="E174" s="222"/>
      <c r="F174" s="229"/>
      <c r="G174" s="229"/>
    </row>
    <row r="175" spans="1:7" ht="12.75">
      <c r="A175" s="234" t="s">
        <v>56</v>
      </c>
      <c r="B175" s="244">
        <v>65</v>
      </c>
      <c r="C175" s="232"/>
      <c r="D175" s="242"/>
      <c r="E175" s="222"/>
      <c r="F175" s="229"/>
      <c r="G175" s="229"/>
    </row>
    <row r="176" spans="1:7" ht="13.5" thickBot="1">
      <c r="A176" s="245" t="s">
        <v>57</v>
      </c>
      <c r="B176" s="246">
        <v>10</v>
      </c>
      <c r="C176" s="247"/>
      <c r="D176" s="248"/>
      <c r="E176" s="222"/>
      <c r="F176" s="229"/>
      <c r="G176" s="229"/>
    </row>
    <row r="177" spans="1:7" ht="13.5" thickBot="1">
      <c r="A177" s="223"/>
      <c r="B177" s="249"/>
      <c r="C177" s="223"/>
      <c r="D177" s="224"/>
      <c r="E177" s="229"/>
      <c r="F177" s="229"/>
      <c r="G177" s="229"/>
    </row>
    <row r="178" spans="1:7" ht="12.75">
      <c r="A178" s="225" t="s">
        <v>46</v>
      </c>
      <c r="B178" s="226">
        <v>41738</v>
      </c>
      <c r="C178" s="227"/>
      <c r="D178" s="228"/>
      <c r="E178" s="229"/>
      <c r="F178" s="229"/>
      <c r="G178" s="229"/>
    </row>
    <row r="179" spans="1:7" ht="13.5" thickBot="1">
      <c r="A179" s="230" t="s">
        <v>0</v>
      </c>
      <c r="B179" s="231" t="s">
        <v>30</v>
      </c>
      <c r="C179" s="232"/>
      <c r="D179" s="233"/>
      <c r="E179" s="229"/>
      <c r="F179" s="229"/>
      <c r="G179" s="229"/>
    </row>
    <row r="180" spans="1:7" ht="13.5" thickBot="1">
      <c r="A180" s="234" t="s">
        <v>47</v>
      </c>
      <c r="B180" s="235">
        <v>41991</v>
      </c>
      <c r="C180" s="232"/>
      <c r="D180" s="236"/>
      <c r="E180" s="222"/>
      <c r="F180" s="237" t="s">
        <v>48</v>
      </c>
      <c r="G180" s="238" t="s">
        <v>49</v>
      </c>
    </row>
    <row r="181" spans="1:7" ht="13.5" thickBot="1">
      <c r="A181" s="239" t="s">
        <v>50</v>
      </c>
      <c r="B181" s="240">
        <v>6750</v>
      </c>
      <c r="C181" s="231" t="s">
        <v>51</v>
      </c>
      <c r="D181" s="241">
        <v>25.02</v>
      </c>
      <c r="E181" s="222"/>
      <c r="F181" s="251">
        <v>0.6994818652849741</v>
      </c>
      <c r="G181" s="250">
        <v>8.52</v>
      </c>
    </row>
    <row r="182" spans="1:7" ht="13.5" thickBot="1">
      <c r="A182" s="239" t="s">
        <v>52</v>
      </c>
      <c r="B182" s="240">
        <v>7700</v>
      </c>
      <c r="C182" s="231" t="s">
        <v>51</v>
      </c>
      <c r="D182" s="241">
        <v>21.86</v>
      </c>
      <c r="E182" s="222"/>
      <c r="F182" s="252">
        <v>0.7979274611398963</v>
      </c>
      <c r="G182" s="250">
        <v>5.36</v>
      </c>
    </row>
    <row r="183" spans="1:7" ht="13.5" thickBot="1">
      <c r="A183" s="239" t="s">
        <v>52</v>
      </c>
      <c r="B183" s="240">
        <v>8650</v>
      </c>
      <c r="C183" s="231" t="s">
        <v>51</v>
      </c>
      <c r="D183" s="241">
        <v>19.06</v>
      </c>
      <c r="E183" s="222"/>
      <c r="F183" s="252">
        <v>0.8963730569948186</v>
      </c>
      <c r="G183" s="250">
        <v>2.56</v>
      </c>
    </row>
    <row r="184" spans="1:7" ht="13.5" thickBot="1">
      <c r="A184" s="239" t="s">
        <v>52</v>
      </c>
      <c r="B184" s="240">
        <v>9150</v>
      </c>
      <c r="C184" s="231" t="s">
        <v>51</v>
      </c>
      <c r="D184" s="241">
        <v>17.73</v>
      </c>
      <c r="E184" s="222"/>
      <c r="F184" s="252">
        <v>0.9481865284974094</v>
      </c>
      <c r="G184" s="250">
        <v>1.23</v>
      </c>
    </row>
    <row r="185" spans="1:7" ht="13.5" thickBot="1">
      <c r="A185" s="239" t="s">
        <v>52</v>
      </c>
      <c r="B185" s="240">
        <v>9650</v>
      </c>
      <c r="C185" s="231" t="s">
        <v>51</v>
      </c>
      <c r="D185" s="241">
        <v>16.5</v>
      </c>
      <c r="E185" s="222"/>
      <c r="F185" s="252">
        <v>1</v>
      </c>
      <c r="G185" s="250">
        <v>0</v>
      </c>
    </row>
    <row r="186" spans="1:7" ht="13.5" thickBot="1">
      <c r="A186" s="239" t="s">
        <v>52</v>
      </c>
      <c r="B186" s="240">
        <v>10100</v>
      </c>
      <c r="C186" s="231" t="s">
        <v>51</v>
      </c>
      <c r="D186" s="241">
        <v>15.48</v>
      </c>
      <c r="E186" s="222"/>
      <c r="F186" s="252">
        <v>1.0466321243523315</v>
      </c>
      <c r="G186" s="250">
        <v>-1.02</v>
      </c>
    </row>
    <row r="187" spans="1:7" ht="13.5" thickBot="1">
      <c r="A187" s="239" t="s">
        <v>52</v>
      </c>
      <c r="B187" s="240">
        <v>10600</v>
      </c>
      <c r="C187" s="231" t="s">
        <v>51</v>
      </c>
      <c r="D187" s="241">
        <v>14.43</v>
      </c>
      <c r="E187" s="222"/>
      <c r="F187" s="252">
        <v>1.0984455958549222</v>
      </c>
      <c r="G187" s="250">
        <v>-2.07</v>
      </c>
    </row>
    <row r="188" spans="1:7" ht="13.5" thickBot="1">
      <c r="A188" s="239" t="s">
        <v>52</v>
      </c>
      <c r="B188" s="240">
        <v>11550</v>
      </c>
      <c r="C188" s="231" t="s">
        <v>51</v>
      </c>
      <c r="D188" s="241">
        <v>12.72</v>
      </c>
      <c r="E188" s="222"/>
      <c r="F188" s="252">
        <v>1.1968911917098446</v>
      </c>
      <c r="G188" s="250">
        <v>-3.78</v>
      </c>
    </row>
    <row r="189" spans="1:7" ht="13.5" thickBot="1">
      <c r="A189" s="239" t="s">
        <v>53</v>
      </c>
      <c r="B189" s="240">
        <v>12500</v>
      </c>
      <c r="C189" s="231" t="s">
        <v>51</v>
      </c>
      <c r="D189" s="241">
        <v>11.36</v>
      </c>
      <c r="E189" s="222"/>
      <c r="F189" s="253">
        <v>1.2953367875647668</v>
      </c>
      <c r="G189" s="250">
        <v>-5.14</v>
      </c>
    </row>
    <row r="190" spans="1:7" ht="12.75">
      <c r="A190" s="234" t="s">
        <v>54</v>
      </c>
      <c r="B190" s="231">
        <v>9650</v>
      </c>
      <c r="C190" s="232"/>
      <c r="D190" s="242"/>
      <c r="E190" s="222"/>
      <c r="F190" s="229"/>
      <c r="G190" s="243">
        <v>13.66</v>
      </c>
    </row>
    <row r="191" spans="1:7" ht="12.75">
      <c r="A191" s="234" t="s">
        <v>55</v>
      </c>
      <c r="B191" s="244">
        <v>16.5</v>
      </c>
      <c r="C191" s="232"/>
      <c r="D191" s="242"/>
      <c r="E191" s="222"/>
      <c r="F191" s="229"/>
      <c r="G191" s="229"/>
    </row>
    <row r="192" spans="1:7" ht="12.75">
      <c r="A192" s="234" t="s">
        <v>56</v>
      </c>
      <c r="B192" s="244">
        <v>65</v>
      </c>
      <c r="C192" s="232"/>
      <c r="D192" s="242"/>
      <c r="E192" s="222"/>
      <c r="F192" s="229"/>
      <c r="G192" s="229"/>
    </row>
    <row r="193" spans="1:7" ht="13.5" thickBot="1">
      <c r="A193" s="245" t="s">
        <v>57</v>
      </c>
      <c r="B193" s="246">
        <v>10</v>
      </c>
      <c r="C193" s="247"/>
      <c r="D193" s="248"/>
      <c r="E193" s="222"/>
      <c r="F193" s="229"/>
      <c r="G193" s="229"/>
    </row>
    <row r="194" spans="1:7" ht="13.5" thickBot="1">
      <c r="A194" s="223"/>
      <c r="B194" s="249"/>
      <c r="C194" s="223"/>
      <c r="D194" s="224"/>
      <c r="E194" s="229"/>
      <c r="F194" s="229"/>
      <c r="G194" s="229"/>
    </row>
    <row r="195" spans="1:7" ht="12.75">
      <c r="A195" s="225" t="s">
        <v>46</v>
      </c>
      <c r="B195" s="226">
        <v>41738</v>
      </c>
      <c r="C195" s="227"/>
      <c r="D195" s="228"/>
      <c r="E195" s="229"/>
      <c r="F195" s="229"/>
      <c r="G195" s="229"/>
    </row>
    <row r="196" spans="1:7" ht="13.5" thickBot="1">
      <c r="A196" s="230" t="s">
        <v>0</v>
      </c>
      <c r="B196" s="231" t="s">
        <v>30</v>
      </c>
      <c r="C196" s="232"/>
      <c r="D196" s="233"/>
      <c r="E196" s="229"/>
      <c r="F196" s="229"/>
      <c r="G196" s="229"/>
    </row>
    <row r="197" spans="1:7" ht="13.5" thickBot="1">
      <c r="A197" s="234" t="s">
        <v>47</v>
      </c>
      <c r="B197" s="235">
        <v>42082</v>
      </c>
      <c r="C197" s="232"/>
      <c r="D197" s="236"/>
      <c r="E197" s="222"/>
      <c r="F197" s="237" t="s">
        <v>48</v>
      </c>
      <c r="G197" s="238" t="s">
        <v>49</v>
      </c>
    </row>
    <row r="198" spans="1:7" ht="13.5" thickBot="1">
      <c r="A198" s="239" t="s">
        <v>50</v>
      </c>
      <c r="B198" s="240">
        <v>6800</v>
      </c>
      <c r="C198" s="231" t="s">
        <v>51</v>
      </c>
      <c r="D198" s="241">
        <v>24.07</v>
      </c>
      <c r="E198" s="222"/>
      <c r="F198" s="251">
        <v>0.6974358974358974</v>
      </c>
      <c r="G198" s="250">
        <v>7.57</v>
      </c>
    </row>
    <row r="199" spans="1:7" ht="13.5" thickBot="1">
      <c r="A199" s="239" t="s">
        <v>52</v>
      </c>
      <c r="B199" s="240">
        <v>7800</v>
      </c>
      <c r="C199" s="231" t="s">
        <v>51</v>
      </c>
      <c r="D199" s="241">
        <v>21.18</v>
      </c>
      <c r="E199" s="222"/>
      <c r="F199" s="252">
        <v>0.8</v>
      </c>
      <c r="G199" s="250">
        <v>4.68</v>
      </c>
    </row>
    <row r="200" spans="1:7" ht="13.5" thickBot="1">
      <c r="A200" s="239" t="s">
        <v>52</v>
      </c>
      <c r="B200" s="240">
        <v>8750</v>
      </c>
      <c r="C200" s="231" t="s">
        <v>51</v>
      </c>
      <c r="D200" s="241">
        <v>18.75</v>
      </c>
      <c r="E200" s="222"/>
      <c r="F200" s="252">
        <v>0.8974358974358975</v>
      </c>
      <c r="G200" s="250">
        <v>2.25</v>
      </c>
    </row>
    <row r="201" spans="1:7" ht="13.5" thickBot="1">
      <c r="A201" s="239" t="s">
        <v>52</v>
      </c>
      <c r="B201" s="240">
        <v>9250</v>
      </c>
      <c r="C201" s="231" t="s">
        <v>51</v>
      </c>
      <c r="D201" s="241">
        <v>17.58</v>
      </c>
      <c r="E201" s="222"/>
      <c r="F201" s="252">
        <v>0.9487179487179487</v>
      </c>
      <c r="G201" s="250">
        <v>1.08</v>
      </c>
    </row>
    <row r="202" spans="1:7" ht="13.5" thickBot="1">
      <c r="A202" s="239" t="s">
        <v>52</v>
      </c>
      <c r="B202" s="240">
        <v>9750</v>
      </c>
      <c r="C202" s="231" t="s">
        <v>51</v>
      </c>
      <c r="D202" s="241">
        <v>16.5</v>
      </c>
      <c r="E202" s="222"/>
      <c r="F202" s="252">
        <v>1</v>
      </c>
      <c r="G202" s="250">
        <v>0</v>
      </c>
    </row>
    <row r="203" spans="1:7" ht="13.5" thickBot="1">
      <c r="A203" s="239" t="s">
        <v>52</v>
      </c>
      <c r="B203" s="240">
        <v>10250</v>
      </c>
      <c r="C203" s="231" t="s">
        <v>51</v>
      </c>
      <c r="D203" s="241">
        <v>15.5</v>
      </c>
      <c r="E203" s="222"/>
      <c r="F203" s="252">
        <v>1.0512820512820513</v>
      </c>
      <c r="G203" s="250">
        <v>-1</v>
      </c>
    </row>
    <row r="204" spans="1:7" ht="13.5" thickBot="1">
      <c r="A204" s="239" t="s">
        <v>52</v>
      </c>
      <c r="B204" s="240">
        <v>10700</v>
      </c>
      <c r="C204" s="231" t="s">
        <v>51</v>
      </c>
      <c r="D204" s="241">
        <v>14.67</v>
      </c>
      <c r="E204" s="222"/>
      <c r="F204" s="252">
        <v>1.0974358974358975</v>
      </c>
      <c r="G204" s="250">
        <v>-1.83</v>
      </c>
    </row>
    <row r="205" spans="1:7" ht="13.5" thickBot="1">
      <c r="A205" s="239" t="s">
        <v>52</v>
      </c>
      <c r="B205" s="240">
        <v>11700</v>
      </c>
      <c r="C205" s="231" t="s">
        <v>51</v>
      </c>
      <c r="D205" s="241">
        <v>13.06</v>
      </c>
      <c r="E205" s="222"/>
      <c r="F205" s="252">
        <v>1.2</v>
      </c>
      <c r="G205" s="250">
        <v>-3.44</v>
      </c>
    </row>
    <row r="206" spans="1:7" ht="13.5" thickBot="1">
      <c r="A206" s="239" t="s">
        <v>53</v>
      </c>
      <c r="B206" s="240">
        <v>12650</v>
      </c>
      <c r="C206" s="231" t="s">
        <v>51</v>
      </c>
      <c r="D206" s="241">
        <v>11.84</v>
      </c>
      <c r="E206" s="222"/>
      <c r="F206" s="253">
        <v>1.2974358974358975</v>
      </c>
      <c r="G206" s="250">
        <v>-4.66</v>
      </c>
    </row>
    <row r="207" spans="1:7" ht="12.75">
      <c r="A207" s="234" t="s">
        <v>54</v>
      </c>
      <c r="B207" s="231">
        <v>9750</v>
      </c>
      <c r="C207" s="232"/>
      <c r="D207" s="242"/>
      <c r="E207" s="222"/>
      <c r="F207" s="229"/>
      <c r="G207" s="243">
        <v>12.23</v>
      </c>
    </row>
    <row r="208" spans="1:7" ht="12.75">
      <c r="A208" s="234" t="s">
        <v>55</v>
      </c>
      <c r="B208" s="244">
        <v>16.5</v>
      </c>
      <c r="C208" s="232"/>
      <c r="D208" s="242"/>
      <c r="E208" s="222"/>
      <c r="F208" s="229"/>
      <c r="G208" s="229"/>
    </row>
    <row r="209" spans="1:7" ht="12.75">
      <c r="A209" s="234" t="s">
        <v>56</v>
      </c>
      <c r="B209" s="244">
        <v>65</v>
      </c>
      <c r="C209" s="232"/>
      <c r="D209" s="242"/>
      <c r="E209" s="222"/>
      <c r="F209" s="229"/>
      <c r="G209" s="229"/>
    </row>
    <row r="210" spans="1:7" ht="13.5" thickBot="1">
      <c r="A210" s="245" t="s">
        <v>57</v>
      </c>
      <c r="B210" s="246">
        <v>10</v>
      </c>
      <c r="C210" s="247"/>
      <c r="D210" s="248"/>
      <c r="E210" s="222"/>
      <c r="F210" s="229"/>
      <c r="G210" s="229"/>
    </row>
    <row r="211" spans="1:7" ht="13.5" thickBot="1">
      <c r="A211" s="222"/>
      <c r="B211" s="222"/>
      <c r="C211" s="222"/>
      <c r="D211" s="222"/>
      <c r="E211" s="222"/>
      <c r="F211" s="222"/>
      <c r="G211" s="222"/>
    </row>
    <row r="212" spans="1:7" ht="12.75">
      <c r="A212" s="225" t="s">
        <v>46</v>
      </c>
      <c r="B212" s="226">
        <v>41738</v>
      </c>
      <c r="C212" s="227"/>
      <c r="D212" s="228"/>
      <c r="E212" s="229"/>
      <c r="F212" s="229"/>
      <c r="G212" s="229"/>
    </row>
    <row r="213" spans="1:7" ht="13.5" thickBot="1">
      <c r="A213" s="230" t="s">
        <v>0</v>
      </c>
      <c r="B213" s="231" t="s">
        <v>30</v>
      </c>
      <c r="C213" s="232"/>
      <c r="D213" s="233"/>
      <c r="E213" s="229"/>
      <c r="F213" s="229"/>
      <c r="G213" s="229"/>
    </row>
    <row r="214" spans="1:7" ht="13.5" thickBot="1">
      <c r="A214" s="234" t="s">
        <v>47</v>
      </c>
      <c r="B214" s="235">
        <v>42173</v>
      </c>
      <c r="C214" s="232"/>
      <c r="D214" s="236"/>
      <c r="E214" s="222"/>
      <c r="F214" s="237" t="s">
        <v>48</v>
      </c>
      <c r="G214" s="238" t="s">
        <v>49</v>
      </c>
    </row>
    <row r="215" spans="1:7" ht="13.5" thickBot="1">
      <c r="A215" s="239" t="s">
        <v>50</v>
      </c>
      <c r="B215" s="240">
        <v>6850</v>
      </c>
      <c r="C215" s="231" t="s">
        <v>51</v>
      </c>
      <c r="D215" s="241">
        <v>23.32</v>
      </c>
      <c r="E215" s="222"/>
      <c r="F215" s="251">
        <v>0.6989795918367347</v>
      </c>
      <c r="G215" s="250">
        <v>6.82</v>
      </c>
    </row>
    <row r="216" spans="1:7" ht="13.5" thickBot="1">
      <c r="A216" s="239" t="s">
        <v>52</v>
      </c>
      <c r="B216" s="240">
        <v>7850</v>
      </c>
      <c r="C216" s="231" t="s">
        <v>51</v>
      </c>
      <c r="D216" s="241">
        <v>20.73</v>
      </c>
      <c r="E216" s="222"/>
      <c r="F216" s="252">
        <v>0.8010204081632653</v>
      </c>
      <c r="G216" s="250">
        <v>4.23</v>
      </c>
    </row>
    <row r="217" spans="1:7" ht="13.5" thickBot="1">
      <c r="A217" s="239" t="s">
        <v>52</v>
      </c>
      <c r="B217" s="240">
        <v>8800</v>
      </c>
      <c r="C217" s="231" t="s">
        <v>51</v>
      </c>
      <c r="D217" s="241">
        <v>18.53</v>
      </c>
      <c r="E217" s="222"/>
      <c r="F217" s="252">
        <v>0.8979591836734694</v>
      </c>
      <c r="G217" s="250">
        <v>2.03</v>
      </c>
    </row>
    <row r="218" spans="1:7" ht="13.5" thickBot="1">
      <c r="A218" s="239" t="s">
        <v>52</v>
      </c>
      <c r="B218" s="240">
        <v>9300</v>
      </c>
      <c r="C218" s="231" t="s">
        <v>51</v>
      </c>
      <c r="D218" s="241">
        <v>17.48</v>
      </c>
      <c r="E218" s="222"/>
      <c r="F218" s="252">
        <v>0.9489795918367347</v>
      </c>
      <c r="G218" s="250">
        <v>0.98</v>
      </c>
    </row>
    <row r="219" spans="1:7" ht="13.5" thickBot="1">
      <c r="A219" s="239" t="s">
        <v>52</v>
      </c>
      <c r="B219" s="240">
        <v>9800</v>
      </c>
      <c r="C219" s="231" t="s">
        <v>51</v>
      </c>
      <c r="D219" s="241">
        <v>16.5</v>
      </c>
      <c r="E219" s="222"/>
      <c r="F219" s="252">
        <v>1</v>
      </c>
      <c r="G219" s="250">
        <v>0</v>
      </c>
    </row>
    <row r="220" spans="1:7" ht="13.5" thickBot="1">
      <c r="A220" s="239" t="s">
        <v>52</v>
      </c>
      <c r="B220" s="240">
        <v>10300</v>
      </c>
      <c r="C220" s="231" t="s">
        <v>51</v>
      </c>
      <c r="D220" s="241">
        <v>15.59</v>
      </c>
      <c r="E220" s="222"/>
      <c r="F220" s="252">
        <v>1.0510204081632653</v>
      </c>
      <c r="G220" s="250">
        <v>-0.91</v>
      </c>
    </row>
    <row r="221" spans="1:7" ht="13.5" thickBot="1">
      <c r="A221" s="239" t="s">
        <v>52</v>
      </c>
      <c r="B221" s="240">
        <v>10750</v>
      </c>
      <c r="C221" s="231" t="s">
        <v>51</v>
      </c>
      <c r="D221" s="241">
        <v>14.83</v>
      </c>
      <c r="E221" s="222"/>
      <c r="F221" s="252">
        <v>1.096938775510204</v>
      </c>
      <c r="G221" s="250">
        <v>-1.67</v>
      </c>
    </row>
    <row r="222" spans="1:7" ht="13.5" thickBot="1">
      <c r="A222" s="239" t="s">
        <v>52</v>
      </c>
      <c r="B222" s="240">
        <v>11750</v>
      </c>
      <c r="C222" s="231" t="s">
        <v>51</v>
      </c>
      <c r="D222" s="241">
        <v>13.35</v>
      </c>
      <c r="E222" s="222"/>
      <c r="F222" s="252">
        <v>1.1989795918367347</v>
      </c>
      <c r="G222" s="250">
        <v>-3.15</v>
      </c>
    </row>
    <row r="223" spans="1:7" ht="13.5" thickBot="1">
      <c r="A223" s="239" t="s">
        <v>53</v>
      </c>
      <c r="B223" s="240">
        <v>12750</v>
      </c>
      <c r="C223" s="231" t="s">
        <v>51</v>
      </c>
      <c r="D223" s="241">
        <v>12.16</v>
      </c>
      <c r="E223" s="222"/>
      <c r="F223" s="253">
        <v>1.3010204081632653</v>
      </c>
      <c r="G223" s="250">
        <v>-4.34</v>
      </c>
    </row>
    <row r="224" spans="1:7" ht="12.75">
      <c r="A224" s="234" t="s">
        <v>54</v>
      </c>
      <c r="B224" s="231">
        <v>9800</v>
      </c>
      <c r="C224" s="232"/>
      <c r="D224" s="242"/>
      <c r="E224" s="222"/>
      <c r="F224" s="229"/>
      <c r="G224" s="243">
        <v>11.16</v>
      </c>
    </row>
    <row r="225" spans="1:7" ht="12.75">
      <c r="A225" s="234" t="s">
        <v>55</v>
      </c>
      <c r="B225" s="244">
        <v>16.5</v>
      </c>
      <c r="C225" s="232"/>
      <c r="D225" s="242"/>
      <c r="E225" s="222"/>
      <c r="F225" s="229"/>
      <c r="G225" s="229"/>
    </row>
    <row r="226" spans="1:7" ht="12.75">
      <c r="A226" s="234" t="s">
        <v>56</v>
      </c>
      <c r="B226" s="244">
        <v>65</v>
      </c>
      <c r="C226" s="232"/>
      <c r="D226" s="242"/>
      <c r="E226" s="222"/>
      <c r="F226" s="229"/>
      <c r="G226" s="229"/>
    </row>
    <row r="227" spans="1:7" ht="13.5" thickBot="1">
      <c r="A227" s="245" t="s">
        <v>57</v>
      </c>
      <c r="B227" s="246">
        <v>10</v>
      </c>
      <c r="C227" s="247"/>
      <c r="D227" s="248"/>
      <c r="E227" s="222"/>
      <c r="F227" s="229"/>
      <c r="G227" s="229"/>
    </row>
    <row r="228" spans="1:7" ht="13.5" thickBot="1">
      <c r="A228" s="222"/>
      <c r="B228" s="222"/>
      <c r="C228" s="222"/>
      <c r="D228" s="222"/>
      <c r="E228" s="222"/>
      <c r="F228" s="222"/>
      <c r="G228" s="222"/>
    </row>
    <row r="229" spans="1:7" ht="12.75">
      <c r="A229" s="225" t="s">
        <v>46</v>
      </c>
      <c r="B229" s="226">
        <v>41738</v>
      </c>
      <c r="C229" s="227"/>
      <c r="D229" s="228"/>
      <c r="E229" s="229"/>
      <c r="F229" s="229"/>
      <c r="G229" s="229"/>
    </row>
    <row r="230" spans="1:7" ht="13.5" thickBot="1">
      <c r="A230" s="230" t="s">
        <v>0</v>
      </c>
      <c r="B230" s="231" t="s">
        <v>30</v>
      </c>
      <c r="C230" s="232"/>
      <c r="D230" s="233"/>
      <c r="E230" s="229"/>
      <c r="F230" s="229"/>
      <c r="G230" s="229"/>
    </row>
    <row r="231" spans="1:7" ht="13.5" thickBot="1">
      <c r="A231" s="234" t="s">
        <v>47</v>
      </c>
      <c r="B231" s="235">
        <v>42355</v>
      </c>
      <c r="C231" s="232"/>
      <c r="D231" s="236"/>
      <c r="E231" s="222"/>
      <c r="F231" s="237" t="s">
        <v>48</v>
      </c>
      <c r="G231" s="238" t="s">
        <v>49</v>
      </c>
    </row>
    <row r="232" spans="1:7" ht="13.5" thickBot="1">
      <c r="A232" s="239" t="s">
        <v>50</v>
      </c>
      <c r="B232" s="240">
        <v>7000</v>
      </c>
      <c r="C232" s="231" t="s">
        <v>51</v>
      </c>
      <c r="D232" s="241">
        <v>22.37</v>
      </c>
      <c r="E232" s="222"/>
      <c r="F232" s="251">
        <v>0.7</v>
      </c>
      <c r="G232" s="250">
        <v>5.87</v>
      </c>
    </row>
    <row r="233" spans="1:7" ht="13.5" thickBot="1">
      <c r="A233" s="239" t="s">
        <v>52</v>
      </c>
      <c r="B233" s="240">
        <v>8000</v>
      </c>
      <c r="C233" s="231" t="s">
        <v>51</v>
      </c>
      <c r="D233" s="241">
        <v>20.18</v>
      </c>
      <c r="E233" s="222"/>
      <c r="F233" s="252">
        <v>0.8</v>
      </c>
      <c r="G233" s="250">
        <v>3.68</v>
      </c>
    </row>
    <row r="234" spans="1:7" ht="13.5" thickBot="1">
      <c r="A234" s="239" t="s">
        <v>52</v>
      </c>
      <c r="B234" s="240">
        <v>9000</v>
      </c>
      <c r="C234" s="231" t="s">
        <v>51</v>
      </c>
      <c r="D234" s="241">
        <v>18.23</v>
      </c>
      <c r="E234" s="222"/>
      <c r="F234" s="252">
        <v>0.9</v>
      </c>
      <c r="G234" s="250">
        <v>1.73</v>
      </c>
    </row>
    <row r="235" spans="1:7" ht="13.5" thickBot="1">
      <c r="A235" s="239" t="s">
        <v>52</v>
      </c>
      <c r="B235" s="240">
        <v>9500</v>
      </c>
      <c r="C235" s="231" t="s">
        <v>51</v>
      </c>
      <c r="D235" s="241">
        <v>17.34</v>
      </c>
      <c r="E235" s="222"/>
      <c r="F235" s="252">
        <v>0.95</v>
      </c>
      <c r="G235" s="250">
        <v>0.84</v>
      </c>
    </row>
    <row r="236" spans="1:7" ht="13.5" thickBot="1">
      <c r="A236" s="239" t="s">
        <v>52</v>
      </c>
      <c r="B236" s="240">
        <v>10000</v>
      </c>
      <c r="C236" s="231" t="s">
        <v>51</v>
      </c>
      <c r="D236" s="241">
        <v>16.5</v>
      </c>
      <c r="E236" s="222"/>
      <c r="F236" s="252">
        <v>1</v>
      </c>
      <c r="G236" s="250">
        <v>0</v>
      </c>
    </row>
    <row r="237" spans="1:7" ht="13.5" thickBot="1">
      <c r="A237" s="239" t="s">
        <v>52</v>
      </c>
      <c r="B237" s="240">
        <v>10500</v>
      </c>
      <c r="C237" s="231" t="s">
        <v>51</v>
      </c>
      <c r="D237" s="241">
        <v>15.72</v>
      </c>
      <c r="E237" s="222"/>
      <c r="F237" s="252">
        <v>1.05</v>
      </c>
      <c r="G237" s="250">
        <v>-0.78</v>
      </c>
    </row>
    <row r="238" spans="1:7" ht="13.5" thickBot="1">
      <c r="A238" s="239" t="s">
        <v>52</v>
      </c>
      <c r="B238" s="240">
        <v>11000</v>
      </c>
      <c r="C238" s="231" t="s">
        <v>51</v>
      </c>
      <c r="D238" s="241">
        <v>15</v>
      </c>
      <c r="E238" s="222"/>
      <c r="F238" s="252">
        <v>1.1</v>
      </c>
      <c r="G238" s="250">
        <v>-1.5</v>
      </c>
    </row>
    <row r="239" spans="1:7" ht="13.5" thickBot="1">
      <c r="A239" s="239" t="s">
        <v>52</v>
      </c>
      <c r="B239" s="240">
        <v>12000</v>
      </c>
      <c r="C239" s="231" t="s">
        <v>51</v>
      </c>
      <c r="D239" s="241">
        <v>13.72</v>
      </c>
      <c r="E239" s="222"/>
      <c r="F239" s="252">
        <v>1.2</v>
      </c>
      <c r="G239" s="250">
        <v>-2.78</v>
      </c>
    </row>
    <row r="240" spans="1:7" ht="13.5" thickBot="1">
      <c r="A240" s="239" t="s">
        <v>53</v>
      </c>
      <c r="B240" s="240">
        <v>13000</v>
      </c>
      <c r="C240" s="231" t="s">
        <v>51</v>
      </c>
      <c r="D240" s="241">
        <v>12.67</v>
      </c>
      <c r="E240" s="222"/>
      <c r="F240" s="253">
        <v>1.3</v>
      </c>
      <c r="G240" s="250">
        <v>-3.83</v>
      </c>
    </row>
    <row r="241" spans="1:7" ht="12.75">
      <c r="A241" s="234" t="s">
        <v>54</v>
      </c>
      <c r="B241" s="231">
        <v>10000</v>
      </c>
      <c r="C241" s="232"/>
      <c r="D241" s="242"/>
      <c r="E241" s="222"/>
      <c r="F241" s="229"/>
      <c r="G241" s="243">
        <v>9.7</v>
      </c>
    </row>
    <row r="242" spans="1:7" ht="12.75">
      <c r="A242" s="234" t="s">
        <v>55</v>
      </c>
      <c r="B242" s="244">
        <v>16.5</v>
      </c>
      <c r="C242" s="232"/>
      <c r="D242" s="242"/>
      <c r="E242" s="222"/>
      <c r="F242" s="229"/>
      <c r="G242" s="229"/>
    </row>
    <row r="243" spans="1:7" ht="12.75">
      <c r="A243" s="234" t="s">
        <v>56</v>
      </c>
      <c r="B243" s="244">
        <v>65</v>
      </c>
      <c r="C243" s="232"/>
      <c r="D243" s="242"/>
      <c r="E243" s="222"/>
      <c r="F243" s="229"/>
      <c r="G243" s="229"/>
    </row>
    <row r="244" spans="1:7" ht="13.5" thickBot="1">
      <c r="A244" s="245" t="s">
        <v>57</v>
      </c>
      <c r="B244" s="246">
        <v>10</v>
      </c>
      <c r="C244" s="247"/>
      <c r="D244" s="248"/>
      <c r="E244" s="222"/>
      <c r="F244" s="229"/>
      <c r="G244" s="229"/>
    </row>
    <row r="245" spans="1:7" ht="13.5" thickBot="1">
      <c r="A245" s="222"/>
      <c r="B245" s="222"/>
      <c r="C245" s="222"/>
      <c r="D245" s="222"/>
      <c r="E245" s="222"/>
      <c r="F245" s="222"/>
      <c r="G245" s="222"/>
    </row>
    <row r="246" spans="1:4" ht="12.75">
      <c r="A246" s="353" t="s">
        <v>46</v>
      </c>
      <c r="B246" s="354">
        <v>41738</v>
      </c>
      <c r="C246" s="355"/>
      <c r="D246" s="356"/>
    </row>
    <row r="247" spans="1:4" ht="13.5" thickBot="1">
      <c r="A247" s="357" t="s">
        <v>0</v>
      </c>
      <c r="B247" s="358" t="s">
        <v>38</v>
      </c>
      <c r="C247" s="359"/>
      <c r="D247" s="360"/>
    </row>
    <row r="248" spans="1:7" ht="13.5" thickBot="1">
      <c r="A248" s="361" t="s">
        <v>47</v>
      </c>
      <c r="B248" s="362">
        <v>41809</v>
      </c>
      <c r="C248" s="359"/>
      <c r="D248" s="363"/>
      <c r="E248"/>
      <c r="F248" s="364" t="s">
        <v>48</v>
      </c>
      <c r="G248" s="365" t="s">
        <v>49</v>
      </c>
    </row>
    <row r="249" spans="1:7" ht="12.75">
      <c r="A249" s="366" t="s">
        <v>50</v>
      </c>
      <c r="B249" s="367">
        <v>30550</v>
      </c>
      <c r="C249" s="358" t="s">
        <v>51</v>
      </c>
      <c r="D249" s="368">
        <v>29.83</v>
      </c>
      <c r="E249"/>
      <c r="F249" s="188">
        <v>0.699885452462772</v>
      </c>
      <c r="G249" s="369">
        <v>14.33</v>
      </c>
    </row>
    <row r="250" spans="1:7" ht="12.75">
      <c r="A250" s="366" t="s">
        <v>52</v>
      </c>
      <c r="B250" s="367">
        <v>34900</v>
      </c>
      <c r="C250" s="358" t="s">
        <v>51</v>
      </c>
      <c r="D250" s="368">
        <v>24.34</v>
      </c>
      <c r="E250"/>
      <c r="F250" s="189">
        <v>0.7995418098510882</v>
      </c>
      <c r="G250" s="368">
        <v>8.84</v>
      </c>
    </row>
    <row r="251" spans="1:7" ht="12.75">
      <c r="A251" s="366" t="s">
        <v>52</v>
      </c>
      <c r="B251" s="367">
        <v>39250</v>
      </c>
      <c r="C251" s="358" t="s">
        <v>51</v>
      </c>
      <c r="D251" s="368">
        <v>19.58</v>
      </c>
      <c r="E251"/>
      <c r="F251" s="189">
        <v>0.8991981672394044</v>
      </c>
      <c r="G251" s="368">
        <v>4.08</v>
      </c>
    </row>
    <row r="252" spans="1:7" ht="12.75">
      <c r="A252" s="366" t="s">
        <v>52</v>
      </c>
      <c r="B252" s="367">
        <v>41450</v>
      </c>
      <c r="C252" s="358" t="s">
        <v>51</v>
      </c>
      <c r="D252" s="368">
        <v>17.45</v>
      </c>
      <c r="E252"/>
      <c r="F252" s="189">
        <v>0.9495990836197021</v>
      </c>
      <c r="G252" s="368">
        <v>1.95</v>
      </c>
    </row>
    <row r="253" spans="1:7" ht="12.75">
      <c r="A253" s="366" t="s">
        <v>52</v>
      </c>
      <c r="B253" s="367">
        <v>43650</v>
      </c>
      <c r="C253" s="358" t="s">
        <v>51</v>
      </c>
      <c r="D253" s="368">
        <v>15.5</v>
      </c>
      <c r="E253"/>
      <c r="F253" s="189">
        <v>1</v>
      </c>
      <c r="G253" s="368">
        <v>0</v>
      </c>
    </row>
    <row r="254" spans="1:7" ht="12.75">
      <c r="A254" s="366" t="s">
        <v>52</v>
      </c>
      <c r="B254" s="367">
        <v>45800</v>
      </c>
      <c r="C254" s="358" t="s">
        <v>51</v>
      </c>
      <c r="D254" s="368">
        <v>13.78</v>
      </c>
      <c r="E254"/>
      <c r="F254" s="189">
        <v>1.0492554410080184</v>
      </c>
      <c r="G254" s="368">
        <v>-1.72</v>
      </c>
    </row>
    <row r="255" spans="1:7" ht="12.75">
      <c r="A255" s="366" t="s">
        <v>52</v>
      </c>
      <c r="B255" s="367">
        <v>48000</v>
      </c>
      <c r="C255" s="358" t="s">
        <v>51</v>
      </c>
      <c r="D255" s="368">
        <v>12.2</v>
      </c>
      <c r="E255"/>
      <c r="F255" s="189">
        <v>1.0996563573883162</v>
      </c>
      <c r="G255" s="368">
        <v>-3.3</v>
      </c>
    </row>
    <row r="256" spans="1:7" ht="12.75">
      <c r="A256" s="366" t="s">
        <v>52</v>
      </c>
      <c r="B256" s="367">
        <v>52350</v>
      </c>
      <c r="C256" s="358" t="s">
        <v>51</v>
      </c>
      <c r="D256" s="368">
        <v>9.63</v>
      </c>
      <c r="E256"/>
      <c r="F256" s="189">
        <v>1.1993127147766323</v>
      </c>
      <c r="G256" s="368">
        <v>-5.87</v>
      </c>
    </row>
    <row r="257" spans="1:7" ht="13.5" thickBot="1">
      <c r="A257" s="366" t="s">
        <v>53</v>
      </c>
      <c r="B257" s="367">
        <v>56700</v>
      </c>
      <c r="C257" s="358" t="s">
        <v>51</v>
      </c>
      <c r="D257" s="368">
        <v>7.78</v>
      </c>
      <c r="E257"/>
      <c r="F257" s="190">
        <v>1.2989690721649485</v>
      </c>
      <c r="G257" s="370">
        <v>-7.72</v>
      </c>
    </row>
    <row r="258" spans="1:7" ht="12.75">
      <c r="A258" s="361" t="s">
        <v>54</v>
      </c>
      <c r="B258" s="358">
        <v>43650</v>
      </c>
      <c r="C258" s="359"/>
      <c r="D258" s="371"/>
      <c r="E258"/>
      <c r="G258" s="17">
        <v>22.05</v>
      </c>
    </row>
    <row r="259" spans="1:7" ht="12.75">
      <c r="A259" s="361" t="s">
        <v>55</v>
      </c>
      <c r="B259" s="372">
        <v>15.5</v>
      </c>
      <c r="C259" s="359"/>
      <c r="D259" s="371"/>
      <c r="E259"/>
      <c r="G259"/>
    </row>
    <row r="260" spans="1:7" ht="12.75">
      <c r="A260" s="361" t="s">
        <v>56</v>
      </c>
      <c r="B260" s="372">
        <v>65</v>
      </c>
      <c r="C260" s="359"/>
      <c r="D260" s="371"/>
      <c r="E260"/>
      <c r="G260"/>
    </row>
    <row r="261" spans="1:5" ht="13.5" thickBot="1">
      <c r="A261" s="373" t="s">
        <v>57</v>
      </c>
      <c r="B261" s="374">
        <v>10</v>
      </c>
      <c r="C261" s="375"/>
      <c r="D261" s="376"/>
      <c r="E261"/>
    </row>
    <row r="262" spans="1:4" ht="13.5" thickBot="1">
      <c r="A262" s="11"/>
      <c r="B262" s="12"/>
      <c r="C262" s="11"/>
      <c r="D262" s="13"/>
    </row>
    <row r="263" spans="1:4" ht="12.75">
      <c r="A263" s="353" t="s">
        <v>46</v>
      </c>
      <c r="B263" s="354">
        <v>41738</v>
      </c>
      <c r="C263" s="355"/>
      <c r="D263" s="356"/>
    </row>
    <row r="264" spans="1:4" ht="13.5" thickBot="1">
      <c r="A264" s="357" t="s">
        <v>0</v>
      </c>
      <c r="B264" s="358" t="s">
        <v>38</v>
      </c>
      <c r="C264" s="359"/>
      <c r="D264" s="360"/>
    </row>
    <row r="265" spans="1:7" ht="13.5" thickBot="1">
      <c r="A265" s="361" t="s">
        <v>47</v>
      </c>
      <c r="B265" s="362">
        <v>41900</v>
      </c>
      <c r="C265" s="359"/>
      <c r="D265" s="363"/>
      <c r="E265"/>
      <c r="F265" s="364" t="s">
        <v>48</v>
      </c>
      <c r="G265" s="365" t="s">
        <v>49</v>
      </c>
    </row>
    <row r="266" spans="1:7" ht="12.75">
      <c r="A266" s="366" t="s">
        <v>50</v>
      </c>
      <c r="B266" s="367">
        <v>30650</v>
      </c>
      <c r="C266" s="358" t="s">
        <v>51</v>
      </c>
      <c r="D266" s="368">
        <v>26.95</v>
      </c>
      <c r="E266"/>
      <c r="F266" s="188">
        <v>0.6997716894977168</v>
      </c>
      <c r="G266" s="369">
        <v>10.45</v>
      </c>
    </row>
    <row r="267" spans="1:7" ht="12.75">
      <c r="A267" s="366" t="s">
        <v>52</v>
      </c>
      <c r="B267" s="367">
        <v>35000</v>
      </c>
      <c r="C267" s="358" t="s">
        <v>51</v>
      </c>
      <c r="D267" s="368">
        <v>23.03</v>
      </c>
      <c r="E267"/>
      <c r="F267" s="189">
        <v>0.7990867579908676</v>
      </c>
      <c r="G267" s="368">
        <v>6.53</v>
      </c>
    </row>
    <row r="268" spans="1:7" ht="12.75">
      <c r="A268" s="366" t="s">
        <v>52</v>
      </c>
      <c r="B268" s="367">
        <v>39400</v>
      </c>
      <c r="C268" s="358" t="s">
        <v>51</v>
      </c>
      <c r="D268" s="368">
        <v>19.53</v>
      </c>
      <c r="E268"/>
      <c r="F268" s="189">
        <v>0.8995433789954338</v>
      </c>
      <c r="G268" s="368">
        <v>3.03</v>
      </c>
    </row>
    <row r="269" spans="1:7" ht="12.75">
      <c r="A269" s="366" t="s">
        <v>52</v>
      </c>
      <c r="B269" s="367">
        <v>41600</v>
      </c>
      <c r="C269" s="358" t="s">
        <v>51</v>
      </c>
      <c r="D269" s="368">
        <v>17.95</v>
      </c>
      <c r="E269"/>
      <c r="F269" s="189">
        <v>0.9497716894977168</v>
      </c>
      <c r="G269" s="368">
        <v>1.45</v>
      </c>
    </row>
    <row r="270" spans="1:7" ht="12.75">
      <c r="A270" s="366" t="s">
        <v>52</v>
      </c>
      <c r="B270" s="367">
        <v>43800</v>
      </c>
      <c r="C270" s="358" t="s">
        <v>51</v>
      </c>
      <c r="D270" s="368">
        <v>16.5</v>
      </c>
      <c r="E270"/>
      <c r="F270" s="189">
        <v>1</v>
      </c>
      <c r="G270" s="368">
        <v>0</v>
      </c>
    </row>
    <row r="271" spans="1:7" ht="12.75">
      <c r="A271" s="366" t="s">
        <v>52</v>
      </c>
      <c r="B271" s="367">
        <v>45950</v>
      </c>
      <c r="C271" s="358" t="s">
        <v>51</v>
      </c>
      <c r="D271" s="368">
        <v>15.19</v>
      </c>
      <c r="E271"/>
      <c r="F271" s="189">
        <v>1.0490867579908676</v>
      </c>
      <c r="G271" s="368">
        <v>-1.31</v>
      </c>
    </row>
    <row r="272" spans="1:7" ht="12.75">
      <c r="A272" s="366" t="s">
        <v>52</v>
      </c>
      <c r="B272" s="367">
        <v>48150</v>
      </c>
      <c r="C272" s="358" t="s">
        <v>51</v>
      </c>
      <c r="D272" s="368">
        <v>13.97</v>
      </c>
      <c r="E272"/>
      <c r="F272" s="189">
        <v>1.0993150684931507</v>
      </c>
      <c r="G272" s="368">
        <v>-2.53</v>
      </c>
    </row>
    <row r="273" spans="1:7" ht="12.75">
      <c r="A273" s="366" t="s">
        <v>52</v>
      </c>
      <c r="B273" s="367">
        <v>52550</v>
      </c>
      <c r="C273" s="358" t="s">
        <v>51</v>
      </c>
      <c r="D273" s="368">
        <v>11.89</v>
      </c>
      <c r="E273"/>
      <c r="F273" s="189">
        <v>1.1997716894977168</v>
      </c>
      <c r="G273" s="368">
        <v>-4.61</v>
      </c>
    </row>
    <row r="274" spans="1:7" ht="13.5" thickBot="1">
      <c r="A274" s="366" t="s">
        <v>53</v>
      </c>
      <c r="B274" s="367">
        <v>56900</v>
      </c>
      <c r="C274" s="358" t="s">
        <v>51</v>
      </c>
      <c r="D274" s="368">
        <v>10.29</v>
      </c>
      <c r="E274"/>
      <c r="F274" s="190">
        <v>1.2990867579908676</v>
      </c>
      <c r="G274" s="370">
        <v>-6.21</v>
      </c>
    </row>
    <row r="275" spans="1:7" ht="12.75">
      <c r="A275" s="361" t="s">
        <v>54</v>
      </c>
      <c r="B275" s="358">
        <v>43800</v>
      </c>
      <c r="C275" s="359"/>
      <c r="D275" s="371"/>
      <c r="E275"/>
      <c r="G275" s="17">
        <v>16.66</v>
      </c>
    </row>
    <row r="276" spans="1:5" ht="12.75">
      <c r="A276" s="361" t="s">
        <v>55</v>
      </c>
      <c r="B276" s="372">
        <v>16.5</v>
      </c>
      <c r="C276" s="359"/>
      <c r="D276" s="371"/>
      <c r="E276"/>
    </row>
    <row r="277" spans="1:5" ht="12.75">
      <c r="A277" s="361" t="s">
        <v>56</v>
      </c>
      <c r="B277" s="372">
        <v>65</v>
      </c>
      <c r="C277" s="359"/>
      <c r="D277" s="371"/>
      <c r="E277"/>
    </row>
    <row r="278" spans="1:5" ht="13.5" thickBot="1">
      <c r="A278" s="373" t="s">
        <v>57</v>
      </c>
      <c r="B278" s="374">
        <v>10</v>
      </c>
      <c r="C278" s="375"/>
      <c r="D278" s="376"/>
      <c r="E278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257" t="s">
        <v>46</v>
      </c>
      <c r="B280" s="258">
        <v>41738</v>
      </c>
      <c r="C280" s="259"/>
      <c r="D280" s="260"/>
      <c r="E280" s="261"/>
      <c r="F280" s="261"/>
      <c r="G280" s="261"/>
    </row>
    <row r="281" spans="1:7" ht="13.5" thickBot="1">
      <c r="A281" s="262" t="s">
        <v>0</v>
      </c>
      <c r="B281" s="263" t="s">
        <v>37</v>
      </c>
      <c r="C281" s="264"/>
      <c r="D281" s="265"/>
      <c r="E281" s="261"/>
      <c r="F281" s="261"/>
      <c r="G281" s="261"/>
    </row>
    <row r="282" spans="1:7" ht="13.5" thickBot="1">
      <c r="A282" s="266" t="s">
        <v>47</v>
      </c>
      <c r="B282" s="267">
        <v>41809</v>
      </c>
      <c r="C282" s="264"/>
      <c r="D282" s="268"/>
      <c r="E282" s="254"/>
      <c r="F282" s="269" t="s">
        <v>48</v>
      </c>
      <c r="G282" s="270" t="s">
        <v>49</v>
      </c>
    </row>
    <row r="283" spans="1:7" ht="12.75">
      <c r="A283" s="271" t="s">
        <v>50</v>
      </c>
      <c r="B283" s="272">
        <v>41200</v>
      </c>
      <c r="C283" s="263" t="s">
        <v>51</v>
      </c>
      <c r="D283" s="273">
        <v>25.7</v>
      </c>
      <c r="E283" s="254"/>
      <c r="F283" s="284">
        <v>0.7000849617672048</v>
      </c>
      <c r="G283" s="282">
        <v>12.7</v>
      </c>
    </row>
    <row r="284" spans="1:7" ht="12.75">
      <c r="A284" s="271" t="s">
        <v>52</v>
      </c>
      <c r="B284" s="272">
        <v>47100</v>
      </c>
      <c r="C284" s="263" t="s">
        <v>51</v>
      </c>
      <c r="D284" s="273">
        <v>21.03</v>
      </c>
      <c r="E284" s="254"/>
      <c r="F284" s="285">
        <v>0.800339847068819</v>
      </c>
      <c r="G284" s="273">
        <v>8.03</v>
      </c>
    </row>
    <row r="285" spans="1:7" ht="12.75">
      <c r="A285" s="271" t="s">
        <v>52</v>
      </c>
      <c r="B285" s="272">
        <v>53000</v>
      </c>
      <c r="C285" s="263" t="s">
        <v>51</v>
      </c>
      <c r="D285" s="273">
        <v>16.76</v>
      </c>
      <c r="E285" s="254"/>
      <c r="F285" s="285">
        <v>0.9005947323704333</v>
      </c>
      <c r="G285" s="273">
        <v>3.76</v>
      </c>
    </row>
    <row r="286" spans="1:7" ht="12.75">
      <c r="A286" s="271" t="s">
        <v>52</v>
      </c>
      <c r="B286" s="272">
        <v>55900</v>
      </c>
      <c r="C286" s="263" t="s">
        <v>51</v>
      </c>
      <c r="D286" s="273">
        <v>14.81</v>
      </c>
      <c r="E286" s="254"/>
      <c r="F286" s="285">
        <v>0.9498725573491928</v>
      </c>
      <c r="G286" s="273">
        <v>1.81</v>
      </c>
    </row>
    <row r="287" spans="1:7" ht="12.75">
      <c r="A287" s="271" t="s">
        <v>52</v>
      </c>
      <c r="B287" s="272">
        <v>58850</v>
      </c>
      <c r="C287" s="263" t="s">
        <v>51</v>
      </c>
      <c r="D287" s="273">
        <v>13</v>
      </c>
      <c r="E287" s="254"/>
      <c r="F287" s="285">
        <v>1</v>
      </c>
      <c r="G287" s="273">
        <v>0</v>
      </c>
    </row>
    <row r="288" spans="1:7" ht="12.75">
      <c r="A288" s="271" t="s">
        <v>52</v>
      </c>
      <c r="B288" s="272">
        <v>61800</v>
      </c>
      <c r="C288" s="263" t="s">
        <v>51</v>
      </c>
      <c r="D288" s="273">
        <v>11.39</v>
      </c>
      <c r="E288" s="254"/>
      <c r="F288" s="285">
        <v>1.0501274426508072</v>
      </c>
      <c r="G288" s="273">
        <v>-1.61</v>
      </c>
    </row>
    <row r="289" spans="1:7" ht="12.75">
      <c r="A289" s="271" t="s">
        <v>52</v>
      </c>
      <c r="B289" s="272">
        <v>64750</v>
      </c>
      <c r="C289" s="263" t="s">
        <v>51</v>
      </c>
      <c r="D289" s="273">
        <v>10.16</v>
      </c>
      <c r="E289" s="254"/>
      <c r="F289" s="285">
        <v>1.1002548853016143</v>
      </c>
      <c r="G289" s="273">
        <v>-2.84</v>
      </c>
    </row>
    <row r="290" spans="1:7" ht="12.75">
      <c r="A290" s="271" t="s">
        <v>52</v>
      </c>
      <c r="B290" s="272">
        <v>70650</v>
      </c>
      <c r="C290" s="263" t="s">
        <v>51</v>
      </c>
      <c r="D290" s="273">
        <v>8.89</v>
      </c>
      <c r="E290" s="254"/>
      <c r="F290" s="285">
        <v>1.2005097706032286</v>
      </c>
      <c r="G290" s="273">
        <v>-4.11</v>
      </c>
    </row>
    <row r="291" spans="1:7" ht="13.5" thickBot="1">
      <c r="A291" s="271" t="s">
        <v>53</v>
      </c>
      <c r="B291" s="272">
        <v>76500</v>
      </c>
      <c r="C291" s="263" t="s">
        <v>51</v>
      </c>
      <c r="D291" s="273">
        <v>8.3</v>
      </c>
      <c r="E291" s="254"/>
      <c r="F291" s="286">
        <v>1.2999150382327953</v>
      </c>
      <c r="G291" s="283">
        <v>-4.7</v>
      </c>
    </row>
    <row r="292" spans="1:7" ht="12.75">
      <c r="A292" s="266" t="s">
        <v>54</v>
      </c>
      <c r="B292" s="263">
        <v>58850</v>
      </c>
      <c r="C292" s="264"/>
      <c r="D292" s="274"/>
      <c r="E292" s="254"/>
      <c r="F292" s="261"/>
      <c r="G292" s="275">
        <v>17.4</v>
      </c>
    </row>
    <row r="293" spans="1:7" ht="12.75">
      <c r="A293" s="266" t="s">
        <v>55</v>
      </c>
      <c r="B293" s="276">
        <v>13</v>
      </c>
      <c r="C293" s="264"/>
      <c r="D293" s="274"/>
      <c r="E293" s="254"/>
      <c r="F293" s="261"/>
      <c r="G293" s="254"/>
    </row>
    <row r="294" spans="1:7" ht="12.75">
      <c r="A294" s="266" t="s">
        <v>56</v>
      </c>
      <c r="B294" s="276">
        <v>65</v>
      </c>
      <c r="C294" s="264"/>
      <c r="D294" s="274"/>
      <c r="E294" s="254"/>
      <c r="F294" s="261"/>
      <c r="G294" s="254"/>
    </row>
    <row r="295" spans="1:7" ht="13.5" thickBot="1">
      <c r="A295" s="277" t="s">
        <v>57</v>
      </c>
      <c r="B295" s="278">
        <v>10</v>
      </c>
      <c r="C295" s="279"/>
      <c r="D295" s="280"/>
      <c r="E295" s="254"/>
      <c r="F295" s="261"/>
      <c r="G295" s="261"/>
    </row>
    <row r="296" spans="1:7" ht="13.5" thickBot="1">
      <c r="A296" s="255"/>
      <c r="B296" s="281"/>
      <c r="C296" s="255"/>
      <c r="D296" s="256"/>
      <c r="E296" s="261"/>
      <c r="F296" s="261"/>
      <c r="G296" s="261"/>
    </row>
    <row r="297" spans="1:7" ht="12.75">
      <c r="A297" s="257" t="s">
        <v>46</v>
      </c>
      <c r="B297" s="258">
        <v>41738</v>
      </c>
      <c r="C297" s="259"/>
      <c r="D297" s="260"/>
      <c r="E297" s="261"/>
      <c r="F297" s="261"/>
      <c r="G297" s="261"/>
    </row>
    <row r="298" spans="1:7" ht="13.5" thickBot="1">
      <c r="A298" s="262" t="s">
        <v>0</v>
      </c>
      <c r="B298" s="263" t="s">
        <v>37</v>
      </c>
      <c r="C298" s="264"/>
      <c r="D298" s="265"/>
      <c r="E298" s="261"/>
      <c r="F298" s="261"/>
      <c r="G298" s="261"/>
    </row>
    <row r="299" spans="1:7" ht="13.5" thickBot="1">
      <c r="A299" s="266" t="s">
        <v>47</v>
      </c>
      <c r="B299" s="267">
        <v>41900</v>
      </c>
      <c r="C299" s="264"/>
      <c r="D299" s="268"/>
      <c r="E299" s="254"/>
      <c r="F299" s="269" t="s">
        <v>48</v>
      </c>
      <c r="G299" s="270" t="s">
        <v>49</v>
      </c>
    </row>
    <row r="300" spans="1:7" ht="12.75">
      <c r="A300" s="271" t="s">
        <v>50</v>
      </c>
      <c r="B300" s="272">
        <v>41350</v>
      </c>
      <c r="C300" s="263" t="s">
        <v>51</v>
      </c>
      <c r="D300" s="273">
        <v>26.7</v>
      </c>
      <c r="E300" s="254"/>
      <c r="F300" s="284">
        <v>0.6996615905245347</v>
      </c>
      <c r="G300" s="282">
        <v>12.7</v>
      </c>
    </row>
    <row r="301" spans="1:7" ht="12.75">
      <c r="A301" s="271" t="s">
        <v>52</v>
      </c>
      <c r="B301" s="272">
        <v>47250</v>
      </c>
      <c r="C301" s="263" t="s">
        <v>51</v>
      </c>
      <c r="D301" s="273">
        <v>22.03</v>
      </c>
      <c r="E301" s="254"/>
      <c r="F301" s="285">
        <v>0.799492385786802</v>
      </c>
      <c r="G301" s="273">
        <v>8.03</v>
      </c>
    </row>
    <row r="302" spans="1:7" ht="12.75">
      <c r="A302" s="271" t="s">
        <v>52</v>
      </c>
      <c r="B302" s="272">
        <v>53200</v>
      </c>
      <c r="C302" s="263" t="s">
        <v>51</v>
      </c>
      <c r="D302" s="273">
        <v>17.76</v>
      </c>
      <c r="E302" s="254"/>
      <c r="F302" s="285">
        <v>0.9001692047377327</v>
      </c>
      <c r="G302" s="273">
        <v>3.76</v>
      </c>
    </row>
    <row r="303" spans="1:7" ht="12.75">
      <c r="A303" s="271" t="s">
        <v>52</v>
      </c>
      <c r="B303" s="272">
        <v>56150</v>
      </c>
      <c r="C303" s="263" t="s">
        <v>51</v>
      </c>
      <c r="D303" s="273">
        <v>15.81</v>
      </c>
      <c r="E303" s="254"/>
      <c r="F303" s="285">
        <v>0.9500846023688664</v>
      </c>
      <c r="G303" s="273">
        <v>1.81</v>
      </c>
    </row>
    <row r="304" spans="1:7" ht="12.75">
      <c r="A304" s="271" t="s">
        <v>52</v>
      </c>
      <c r="B304" s="272">
        <v>59100</v>
      </c>
      <c r="C304" s="263" t="s">
        <v>51</v>
      </c>
      <c r="D304" s="273">
        <v>14</v>
      </c>
      <c r="E304" s="254"/>
      <c r="F304" s="285">
        <v>1</v>
      </c>
      <c r="G304" s="273">
        <v>0</v>
      </c>
    </row>
    <row r="305" spans="1:7" ht="12.75">
      <c r="A305" s="271" t="s">
        <v>52</v>
      </c>
      <c r="B305" s="272">
        <v>62050</v>
      </c>
      <c r="C305" s="263" t="s">
        <v>51</v>
      </c>
      <c r="D305" s="273">
        <v>12.39</v>
      </c>
      <c r="E305" s="254"/>
      <c r="F305" s="285">
        <v>1.0499153976311337</v>
      </c>
      <c r="G305" s="273">
        <v>-1.61</v>
      </c>
    </row>
    <row r="306" spans="1:7" ht="12.75">
      <c r="A306" s="271" t="s">
        <v>52</v>
      </c>
      <c r="B306" s="272">
        <v>65000</v>
      </c>
      <c r="C306" s="263" t="s">
        <v>51</v>
      </c>
      <c r="D306" s="273">
        <v>11.16</v>
      </c>
      <c r="E306" s="254"/>
      <c r="F306" s="285">
        <v>1.0998307952622672</v>
      </c>
      <c r="G306" s="273">
        <v>-2.84</v>
      </c>
    </row>
    <row r="307" spans="1:7" ht="12.75">
      <c r="A307" s="271" t="s">
        <v>52</v>
      </c>
      <c r="B307" s="272">
        <v>70900</v>
      </c>
      <c r="C307" s="263" t="s">
        <v>51</v>
      </c>
      <c r="D307" s="273">
        <v>9.89</v>
      </c>
      <c r="E307" s="254"/>
      <c r="F307" s="285">
        <v>1.1996615905245347</v>
      </c>
      <c r="G307" s="273">
        <v>-4.11</v>
      </c>
    </row>
    <row r="308" spans="1:7" ht="13.5" thickBot="1">
      <c r="A308" s="271" t="s">
        <v>53</v>
      </c>
      <c r="B308" s="272">
        <v>76800</v>
      </c>
      <c r="C308" s="263" t="s">
        <v>51</v>
      </c>
      <c r="D308" s="273">
        <v>9.3</v>
      </c>
      <c r="E308" s="254"/>
      <c r="F308" s="286">
        <v>1.299492385786802</v>
      </c>
      <c r="G308" s="283">
        <v>-4.7</v>
      </c>
    </row>
    <row r="309" spans="1:7" ht="12.75">
      <c r="A309" s="266" t="s">
        <v>54</v>
      </c>
      <c r="B309" s="263">
        <v>59100</v>
      </c>
      <c r="C309" s="264"/>
      <c r="D309" s="274"/>
      <c r="E309" s="254"/>
      <c r="F309" s="261"/>
      <c r="G309" s="275">
        <v>17.4</v>
      </c>
    </row>
    <row r="310" spans="1:7" ht="12.75">
      <c r="A310" s="266" t="s">
        <v>55</v>
      </c>
      <c r="B310" s="276">
        <v>14</v>
      </c>
      <c r="C310" s="264"/>
      <c r="D310" s="274"/>
      <c r="E310" s="254"/>
      <c r="F310" s="261"/>
      <c r="G310" s="261"/>
    </row>
    <row r="311" spans="1:7" ht="12.75">
      <c r="A311" s="266" t="s">
        <v>56</v>
      </c>
      <c r="B311" s="276">
        <v>65</v>
      </c>
      <c r="C311" s="264"/>
      <c r="D311" s="274"/>
      <c r="E311" s="254"/>
      <c r="F311" s="261"/>
      <c r="G311" s="261"/>
    </row>
    <row r="312" spans="1:7" ht="13.5" thickBot="1">
      <c r="A312" s="277" t="s">
        <v>57</v>
      </c>
      <c r="B312" s="278">
        <v>10</v>
      </c>
      <c r="C312" s="279"/>
      <c r="D312" s="280"/>
      <c r="E312" s="254"/>
      <c r="F312" s="261"/>
      <c r="G312" s="261"/>
    </row>
    <row r="313" spans="1:7" ht="13.5" thickBot="1">
      <c r="A313" s="150"/>
      <c r="B313" s="153"/>
      <c r="C313" s="150"/>
      <c r="D313" s="151"/>
      <c r="E313" s="152"/>
      <c r="F313" s="152"/>
      <c r="G313" s="152"/>
    </row>
    <row r="314" spans="1:7" ht="12.75">
      <c r="A314" s="289" t="s">
        <v>46</v>
      </c>
      <c r="B314" s="290">
        <v>41738</v>
      </c>
      <c r="C314" s="291"/>
      <c r="D314" s="292"/>
      <c r="E314" s="293"/>
      <c r="F314" s="293"/>
      <c r="G314" s="293"/>
    </row>
    <row r="315" spans="1:7" ht="13.5" thickBot="1">
      <c r="A315" s="294" t="s">
        <v>0</v>
      </c>
      <c r="B315" s="295" t="s">
        <v>39</v>
      </c>
      <c r="C315" s="296"/>
      <c r="D315" s="297"/>
      <c r="E315" s="293"/>
      <c r="F315" s="293"/>
      <c r="G315" s="293"/>
    </row>
    <row r="316" spans="1:7" ht="13.5" thickBot="1">
      <c r="A316" s="298" t="s">
        <v>47</v>
      </c>
      <c r="B316" s="299">
        <v>41809</v>
      </c>
      <c r="C316" s="296"/>
      <c r="D316" s="300"/>
      <c r="E316" s="293"/>
      <c r="F316" s="301" t="s">
        <v>48</v>
      </c>
      <c r="G316" s="302" t="s">
        <v>49</v>
      </c>
    </row>
    <row r="317" spans="1:7" ht="13.5" thickBot="1">
      <c r="A317" s="303" t="s">
        <v>50</v>
      </c>
      <c r="B317" s="304">
        <v>33950</v>
      </c>
      <c r="C317" s="295" t="s">
        <v>51</v>
      </c>
      <c r="D317" s="305">
        <v>44.32</v>
      </c>
      <c r="E317" s="306"/>
      <c r="F317" s="308">
        <v>0.7</v>
      </c>
      <c r="G317" s="318">
        <v>14.32</v>
      </c>
    </row>
    <row r="318" spans="1:7" ht="13.5" thickBot="1">
      <c r="A318" s="303" t="s">
        <v>52</v>
      </c>
      <c r="B318" s="304">
        <v>38800</v>
      </c>
      <c r="C318" s="295" t="s">
        <v>51</v>
      </c>
      <c r="D318" s="305">
        <v>38.82</v>
      </c>
      <c r="E318" s="307"/>
      <c r="F318" s="308">
        <v>0.8</v>
      </c>
      <c r="G318" s="318">
        <v>8.82</v>
      </c>
    </row>
    <row r="319" spans="1:7" ht="13.5" thickBot="1">
      <c r="A319" s="303" t="s">
        <v>52</v>
      </c>
      <c r="B319" s="304">
        <v>43650</v>
      </c>
      <c r="C319" s="295" t="s">
        <v>51</v>
      </c>
      <c r="D319" s="305">
        <v>34.04</v>
      </c>
      <c r="E319" s="307"/>
      <c r="F319" s="308">
        <v>0.9</v>
      </c>
      <c r="G319" s="318">
        <v>4.04</v>
      </c>
    </row>
    <row r="320" spans="1:7" ht="13.5" thickBot="1">
      <c r="A320" s="303" t="s">
        <v>52</v>
      </c>
      <c r="B320" s="304">
        <v>46050</v>
      </c>
      <c r="C320" s="295" t="s">
        <v>51</v>
      </c>
      <c r="D320" s="305">
        <v>31.95</v>
      </c>
      <c r="E320" s="307"/>
      <c r="F320" s="308">
        <v>0.9494845360824742</v>
      </c>
      <c r="G320" s="318">
        <v>1.95</v>
      </c>
    </row>
    <row r="321" spans="1:7" ht="13.5" thickBot="1">
      <c r="A321" s="303" t="s">
        <v>52</v>
      </c>
      <c r="B321" s="304">
        <v>48500</v>
      </c>
      <c r="C321" s="295" t="s">
        <v>51</v>
      </c>
      <c r="D321" s="305">
        <v>30</v>
      </c>
      <c r="E321" s="307"/>
      <c r="F321" s="308">
        <v>1</v>
      </c>
      <c r="G321" s="318">
        <v>0</v>
      </c>
    </row>
    <row r="322" spans="1:7" ht="13.5" thickBot="1">
      <c r="A322" s="303" t="s">
        <v>52</v>
      </c>
      <c r="B322" s="304">
        <v>50900</v>
      </c>
      <c r="C322" s="295" t="s">
        <v>51</v>
      </c>
      <c r="D322" s="305">
        <v>28.27</v>
      </c>
      <c r="E322" s="307"/>
      <c r="F322" s="308">
        <v>1.0494845360824743</v>
      </c>
      <c r="G322" s="318">
        <v>-1.73</v>
      </c>
    </row>
    <row r="323" spans="1:7" ht="13.5" thickBot="1">
      <c r="A323" s="303" t="s">
        <v>52</v>
      </c>
      <c r="B323" s="304">
        <v>53350</v>
      </c>
      <c r="C323" s="295" t="s">
        <v>51</v>
      </c>
      <c r="D323" s="305">
        <v>26.69</v>
      </c>
      <c r="E323" s="307"/>
      <c r="F323" s="308">
        <v>1.1</v>
      </c>
      <c r="G323" s="318">
        <v>-3.31</v>
      </c>
    </row>
    <row r="324" spans="1:7" ht="13.5" thickBot="1">
      <c r="A324" s="303" t="s">
        <v>52</v>
      </c>
      <c r="B324" s="304">
        <v>58200</v>
      </c>
      <c r="C324" s="295" t="s">
        <v>51</v>
      </c>
      <c r="D324" s="305">
        <v>24.11</v>
      </c>
      <c r="E324" s="307"/>
      <c r="F324" s="308">
        <v>1.2</v>
      </c>
      <c r="G324" s="318">
        <v>-5.89</v>
      </c>
    </row>
    <row r="325" spans="1:7" ht="13.5" thickBot="1">
      <c r="A325" s="303" t="s">
        <v>53</v>
      </c>
      <c r="B325" s="304">
        <v>63050</v>
      </c>
      <c r="C325" s="295" t="s">
        <v>51</v>
      </c>
      <c r="D325" s="305">
        <v>22.27</v>
      </c>
      <c r="E325" s="309"/>
      <c r="F325" s="308">
        <v>1.3</v>
      </c>
      <c r="G325" s="319">
        <v>-7.73</v>
      </c>
    </row>
    <row r="326" spans="1:7" ht="12.75">
      <c r="A326" s="298" t="s">
        <v>54</v>
      </c>
      <c r="B326" s="295">
        <v>48500</v>
      </c>
      <c r="C326" s="296"/>
      <c r="D326" s="310"/>
      <c r="E326" s="293"/>
      <c r="F326" s="293"/>
      <c r="G326" s="311">
        <v>22.05</v>
      </c>
    </row>
    <row r="327" spans="1:7" ht="12.75">
      <c r="A327" s="298" t="s">
        <v>55</v>
      </c>
      <c r="B327" s="312">
        <v>30</v>
      </c>
      <c r="C327" s="296"/>
      <c r="D327" s="310"/>
      <c r="E327" s="293"/>
      <c r="F327" s="293"/>
      <c r="G327" s="293"/>
    </row>
    <row r="328" spans="1:7" ht="12.75">
      <c r="A328" s="298" t="s">
        <v>56</v>
      </c>
      <c r="B328" s="312">
        <v>65</v>
      </c>
      <c r="C328" s="296"/>
      <c r="D328" s="310"/>
      <c r="E328" s="293"/>
      <c r="F328" s="293"/>
      <c r="G328" s="293"/>
    </row>
    <row r="329" spans="1:7" ht="13.5" thickBot="1">
      <c r="A329" s="313" t="s">
        <v>57</v>
      </c>
      <c r="B329" s="314">
        <v>10</v>
      </c>
      <c r="C329" s="315"/>
      <c r="D329" s="316"/>
      <c r="E329" s="293"/>
      <c r="F329" s="293"/>
      <c r="G329" s="293"/>
    </row>
    <row r="330" spans="1:7" ht="13.5" thickBot="1">
      <c r="A330" s="287"/>
      <c r="B330" s="317"/>
      <c r="C330" s="287"/>
      <c r="D330" s="288"/>
      <c r="E330" s="293"/>
      <c r="F330" s="293"/>
      <c r="G330" s="293"/>
    </row>
    <row r="331" spans="1:7" ht="12.75">
      <c r="A331" s="289" t="s">
        <v>46</v>
      </c>
      <c r="B331" s="290">
        <v>41738</v>
      </c>
      <c r="C331" s="291"/>
      <c r="D331" s="292"/>
      <c r="E331" s="293"/>
      <c r="F331" s="293"/>
      <c r="G331" s="293"/>
    </row>
    <row r="332" spans="1:7" ht="13.5" thickBot="1">
      <c r="A332" s="294" t="s">
        <v>0</v>
      </c>
      <c r="B332" s="295" t="s">
        <v>39</v>
      </c>
      <c r="C332" s="296"/>
      <c r="D332" s="297"/>
      <c r="E332" s="293"/>
      <c r="F332" s="293"/>
      <c r="G332" s="293"/>
    </row>
    <row r="333" spans="1:7" ht="13.5" thickBot="1">
      <c r="A333" s="298" t="s">
        <v>47</v>
      </c>
      <c r="B333" s="299">
        <v>41900</v>
      </c>
      <c r="C333" s="296"/>
      <c r="D333" s="300"/>
      <c r="E333" s="293"/>
      <c r="F333" s="301" t="s">
        <v>48</v>
      </c>
      <c r="G333" s="302" t="s">
        <v>49</v>
      </c>
    </row>
    <row r="334" spans="1:7" ht="13.5" thickBot="1">
      <c r="A334" s="303" t="s">
        <v>50</v>
      </c>
      <c r="B334" s="304">
        <v>34050</v>
      </c>
      <c r="C334" s="295" t="s">
        <v>51</v>
      </c>
      <c r="D334" s="305">
        <v>30.45</v>
      </c>
      <c r="E334" s="306"/>
      <c r="F334" s="308">
        <v>0.6998972250770812</v>
      </c>
      <c r="G334" s="318">
        <v>10.45</v>
      </c>
    </row>
    <row r="335" spans="1:7" ht="13.5" thickBot="1">
      <c r="A335" s="303" t="s">
        <v>52</v>
      </c>
      <c r="B335" s="304">
        <v>38950</v>
      </c>
      <c r="C335" s="295" t="s">
        <v>51</v>
      </c>
      <c r="D335" s="305">
        <v>26.47</v>
      </c>
      <c r="E335" s="307"/>
      <c r="F335" s="308">
        <v>0.8006166495375129</v>
      </c>
      <c r="G335" s="318">
        <v>6.47</v>
      </c>
    </row>
    <row r="336" spans="1:7" ht="13.5" thickBot="1">
      <c r="A336" s="303" t="s">
        <v>52</v>
      </c>
      <c r="B336" s="304">
        <v>43800</v>
      </c>
      <c r="C336" s="295" t="s">
        <v>51</v>
      </c>
      <c r="D336" s="305">
        <v>23</v>
      </c>
      <c r="E336" s="307"/>
      <c r="F336" s="308">
        <v>0.9003083247687564</v>
      </c>
      <c r="G336" s="318">
        <v>3</v>
      </c>
    </row>
    <row r="337" spans="1:7" ht="13.5" thickBot="1">
      <c r="A337" s="303" t="s">
        <v>52</v>
      </c>
      <c r="B337" s="304">
        <v>46250</v>
      </c>
      <c r="C337" s="295" t="s">
        <v>51</v>
      </c>
      <c r="D337" s="305">
        <v>21.43</v>
      </c>
      <c r="E337" s="307"/>
      <c r="F337" s="308">
        <v>0.9506680369989723</v>
      </c>
      <c r="G337" s="318">
        <v>1.43</v>
      </c>
    </row>
    <row r="338" spans="1:7" ht="13.5" thickBot="1">
      <c r="A338" s="303" t="s">
        <v>52</v>
      </c>
      <c r="B338" s="304">
        <v>48650</v>
      </c>
      <c r="C338" s="295" t="s">
        <v>51</v>
      </c>
      <c r="D338" s="305">
        <v>20</v>
      </c>
      <c r="E338" s="307"/>
      <c r="F338" s="308">
        <v>1</v>
      </c>
      <c r="G338" s="318">
        <v>0</v>
      </c>
    </row>
    <row r="339" spans="1:7" ht="13.5" thickBot="1">
      <c r="A339" s="303" t="s">
        <v>52</v>
      </c>
      <c r="B339" s="304">
        <v>51100</v>
      </c>
      <c r="C339" s="295" t="s">
        <v>51</v>
      </c>
      <c r="D339" s="305">
        <v>18.66</v>
      </c>
      <c r="E339" s="307"/>
      <c r="F339" s="308">
        <v>1.0503597122302157</v>
      </c>
      <c r="G339" s="318">
        <v>-1.34</v>
      </c>
    </row>
    <row r="340" spans="1:7" ht="13.5" thickBot="1">
      <c r="A340" s="303" t="s">
        <v>52</v>
      </c>
      <c r="B340" s="304">
        <v>53550</v>
      </c>
      <c r="C340" s="295" t="s">
        <v>51</v>
      </c>
      <c r="D340" s="305">
        <v>17.44</v>
      </c>
      <c r="E340" s="307"/>
      <c r="F340" s="308">
        <v>1.1007194244604317</v>
      </c>
      <c r="G340" s="318">
        <v>-2.56</v>
      </c>
    </row>
    <row r="341" spans="1:7" ht="13.5" thickBot="1">
      <c r="A341" s="303" t="s">
        <v>52</v>
      </c>
      <c r="B341" s="304">
        <v>58400</v>
      </c>
      <c r="C341" s="295" t="s">
        <v>51</v>
      </c>
      <c r="D341" s="305">
        <v>15.37</v>
      </c>
      <c r="E341" s="307"/>
      <c r="F341" s="308">
        <v>1.2004110996916753</v>
      </c>
      <c r="G341" s="318">
        <v>-4.63</v>
      </c>
    </row>
    <row r="342" spans="1:7" ht="13.5" thickBot="1">
      <c r="A342" s="303" t="s">
        <v>53</v>
      </c>
      <c r="B342" s="304">
        <v>63300</v>
      </c>
      <c r="C342" s="295" t="s">
        <v>51</v>
      </c>
      <c r="D342" s="305">
        <v>13.76</v>
      </c>
      <c r="E342" s="309"/>
      <c r="F342" s="308">
        <v>1.301130524152107</v>
      </c>
      <c r="G342" s="319">
        <v>-6.24</v>
      </c>
    </row>
    <row r="343" spans="1:7" ht="12.75">
      <c r="A343" s="298" t="s">
        <v>54</v>
      </c>
      <c r="B343" s="295">
        <v>48650</v>
      </c>
      <c r="C343" s="296"/>
      <c r="D343" s="310"/>
      <c r="E343" s="293"/>
      <c r="F343" s="293"/>
      <c r="G343" s="311">
        <v>16.689999999999998</v>
      </c>
    </row>
    <row r="344" spans="1:7" ht="12.75">
      <c r="A344" s="298" t="s">
        <v>55</v>
      </c>
      <c r="B344" s="312">
        <v>20</v>
      </c>
      <c r="C344" s="296"/>
      <c r="D344" s="310"/>
      <c r="E344" s="293"/>
      <c r="F344" s="293"/>
      <c r="G344" s="293"/>
    </row>
    <row r="345" spans="1:7" ht="12.75">
      <c r="A345" s="298" t="s">
        <v>56</v>
      </c>
      <c r="B345" s="312">
        <v>65</v>
      </c>
      <c r="C345" s="296"/>
      <c r="D345" s="310"/>
      <c r="E345" s="293"/>
      <c r="F345" s="293"/>
      <c r="G345" s="293"/>
    </row>
    <row r="346" spans="1:7" ht="13.5" thickBot="1">
      <c r="A346" s="313" t="s">
        <v>57</v>
      </c>
      <c r="B346" s="314">
        <v>10</v>
      </c>
      <c r="C346" s="315"/>
      <c r="D346" s="316"/>
      <c r="E346" s="293"/>
      <c r="F346" s="293"/>
      <c r="G346" s="293"/>
    </row>
    <row r="347" spans="1:7" ht="13.5" thickBot="1">
      <c r="A347" s="154"/>
      <c r="B347" s="157"/>
      <c r="C347" s="154"/>
      <c r="D347" s="155"/>
      <c r="E347" s="156"/>
      <c r="F347" s="156"/>
      <c r="G347" s="156"/>
    </row>
    <row r="348" spans="1:7" ht="12.75">
      <c r="A348" s="323"/>
      <c r="B348" s="324"/>
      <c r="C348" s="325"/>
      <c r="D348" s="326"/>
      <c r="E348" s="327"/>
      <c r="F348" s="327"/>
      <c r="G348" s="327"/>
    </row>
    <row r="349" spans="1:7" ht="13.5" thickBot="1">
      <c r="A349" s="328"/>
      <c r="B349" s="329"/>
      <c r="C349" s="330"/>
      <c r="D349" s="331"/>
      <c r="E349" s="327"/>
      <c r="F349" s="327"/>
      <c r="G349" s="327"/>
    </row>
    <row r="350" spans="1:7" ht="13.5" thickBot="1">
      <c r="A350" s="332"/>
      <c r="B350" s="333"/>
      <c r="C350" s="330"/>
      <c r="D350" s="334"/>
      <c r="E350" s="320"/>
      <c r="F350" s="335"/>
      <c r="G350" s="336"/>
    </row>
    <row r="351" spans="1:7" ht="12.75">
      <c r="A351" s="337"/>
      <c r="B351" s="338"/>
      <c r="C351" s="329"/>
      <c r="D351" s="339"/>
      <c r="E351" s="320"/>
      <c r="F351" s="350"/>
      <c r="G351" s="348"/>
    </row>
    <row r="352" spans="1:7" ht="12.75">
      <c r="A352" s="337"/>
      <c r="B352" s="338"/>
      <c r="C352" s="329"/>
      <c r="D352" s="339"/>
      <c r="E352" s="320"/>
      <c r="F352" s="351"/>
      <c r="G352" s="339"/>
    </row>
    <row r="353" spans="1:7" ht="12.75">
      <c r="A353" s="337"/>
      <c r="B353" s="338"/>
      <c r="C353" s="329"/>
      <c r="D353" s="339"/>
      <c r="E353" s="320"/>
      <c r="F353" s="351"/>
      <c r="G353" s="339"/>
    </row>
    <row r="354" spans="1:7" ht="12.75">
      <c r="A354" s="337"/>
      <c r="B354" s="338"/>
      <c r="C354" s="329"/>
      <c r="D354" s="339"/>
      <c r="E354" s="320"/>
      <c r="F354" s="351"/>
      <c r="G354" s="339"/>
    </row>
    <row r="355" spans="1:7" ht="12.75">
      <c r="A355" s="337"/>
      <c r="B355" s="338"/>
      <c r="C355" s="329"/>
      <c r="D355" s="339"/>
      <c r="E355" s="320"/>
      <c r="F355" s="351"/>
      <c r="G355" s="339"/>
    </row>
    <row r="356" spans="1:7" ht="12.75">
      <c r="A356" s="337"/>
      <c r="B356" s="338"/>
      <c r="C356" s="329"/>
      <c r="D356" s="339"/>
      <c r="E356" s="320"/>
      <c r="F356" s="351"/>
      <c r="G356" s="339"/>
    </row>
    <row r="357" spans="1:7" ht="12.75">
      <c r="A357" s="337"/>
      <c r="B357" s="338"/>
      <c r="C357" s="329"/>
      <c r="D357" s="339"/>
      <c r="E357" s="320"/>
      <c r="F357" s="351"/>
      <c r="G357" s="339"/>
    </row>
    <row r="358" spans="1:7" ht="12.75">
      <c r="A358" s="337"/>
      <c r="B358" s="338"/>
      <c r="C358" s="329"/>
      <c r="D358" s="339"/>
      <c r="E358" s="320"/>
      <c r="F358" s="351"/>
      <c r="G358" s="339"/>
    </row>
    <row r="359" spans="1:7" ht="13.5" thickBot="1">
      <c r="A359" s="337"/>
      <c r="B359" s="338"/>
      <c r="C359" s="329"/>
      <c r="D359" s="339"/>
      <c r="E359" s="320"/>
      <c r="F359" s="352"/>
      <c r="G359" s="349"/>
    </row>
    <row r="360" spans="1:7" ht="12.75">
      <c r="A360" s="332"/>
      <c r="B360" s="329"/>
      <c r="C360" s="330"/>
      <c r="D360" s="340"/>
      <c r="E360" s="320"/>
      <c r="F360" s="327"/>
      <c r="G360" s="341"/>
    </row>
    <row r="361" spans="1:7" ht="12.75">
      <c r="A361" s="332"/>
      <c r="B361" s="342"/>
      <c r="C361" s="330"/>
      <c r="D361" s="340"/>
      <c r="E361" s="320"/>
      <c r="F361" s="327"/>
      <c r="G361" s="327"/>
    </row>
    <row r="362" spans="1:7" ht="12.75">
      <c r="A362" s="332"/>
      <c r="B362" s="342"/>
      <c r="C362" s="330"/>
      <c r="D362" s="340"/>
      <c r="E362" s="320"/>
      <c r="F362" s="327"/>
      <c r="G362" s="327"/>
    </row>
    <row r="363" spans="1:7" ht="13.5" thickBot="1">
      <c r="A363" s="343"/>
      <c r="B363" s="344"/>
      <c r="C363" s="345"/>
      <c r="D363" s="346"/>
      <c r="E363" s="320"/>
      <c r="F363" s="327"/>
      <c r="G363" s="327"/>
    </row>
    <row r="364" spans="1:7" ht="13.5" thickBot="1">
      <c r="A364" s="321"/>
      <c r="B364" s="347"/>
      <c r="C364" s="321"/>
      <c r="D364" s="322"/>
      <c r="E364" s="327"/>
      <c r="F364" s="327"/>
      <c r="G364" s="327"/>
    </row>
    <row r="365" spans="1:7" ht="12.75">
      <c r="A365" s="323"/>
      <c r="B365" s="324"/>
      <c r="C365" s="325"/>
      <c r="D365" s="326"/>
      <c r="E365" s="327"/>
      <c r="F365" s="327"/>
      <c r="G365" s="327"/>
    </row>
    <row r="366" spans="1:7" ht="13.5" thickBot="1">
      <c r="A366" s="328"/>
      <c r="B366" s="329"/>
      <c r="C366" s="330"/>
      <c r="D366" s="331"/>
      <c r="E366" s="327"/>
      <c r="F366" s="327"/>
      <c r="G366" s="327"/>
    </row>
    <row r="367" spans="1:7" ht="13.5" thickBot="1">
      <c r="A367" s="332"/>
      <c r="B367" s="333"/>
      <c r="C367" s="330"/>
      <c r="D367" s="334"/>
      <c r="E367" s="320"/>
      <c r="F367" s="335"/>
      <c r="G367" s="336"/>
    </row>
    <row r="368" spans="1:7" ht="12.75">
      <c r="A368" s="337"/>
      <c r="B368" s="338"/>
      <c r="C368" s="329"/>
      <c r="D368" s="339"/>
      <c r="E368" s="320"/>
      <c r="F368" s="350"/>
      <c r="G368" s="348"/>
    </row>
    <row r="369" spans="1:7" ht="12.75">
      <c r="A369" s="337"/>
      <c r="B369" s="338"/>
      <c r="C369" s="329"/>
      <c r="D369" s="339"/>
      <c r="E369" s="320"/>
      <c r="F369" s="351"/>
      <c r="G369" s="339"/>
    </row>
    <row r="370" spans="1:7" ht="12.75">
      <c r="A370" s="337"/>
      <c r="B370" s="338"/>
      <c r="C370" s="329"/>
      <c r="D370" s="339"/>
      <c r="E370" s="320"/>
      <c r="F370" s="351"/>
      <c r="G370" s="339"/>
    </row>
    <row r="371" spans="1:7" ht="12.75">
      <c r="A371" s="337"/>
      <c r="B371" s="338"/>
      <c r="C371" s="329"/>
      <c r="D371" s="339"/>
      <c r="E371" s="320"/>
      <c r="F371" s="351"/>
      <c r="G371" s="339"/>
    </row>
    <row r="372" spans="1:7" ht="12.75">
      <c r="A372" s="337"/>
      <c r="B372" s="338"/>
      <c r="C372" s="329"/>
      <c r="D372" s="339"/>
      <c r="E372" s="320"/>
      <c r="F372" s="351"/>
      <c r="G372" s="339"/>
    </row>
    <row r="373" spans="1:7" ht="12.75">
      <c r="A373" s="337"/>
      <c r="B373" s="338"/>
      <c r="C373" s="329"/>
      <c r="D373" s="339"/>
      <c r="E373" s="320"/>
      <c r="F373" s="351"/>
      <c r="G373" s="339"/>
    </row>
    <row r="374" spans="1:7" ht="12.75">
      <c r="A374" s="337"/>
      <c r="B374" s="338"/>
      <c r="C374" s="329"/>
      <c r="D374" s="339"/>
      <c r="E374" s="320"/>
      <c r="F374" s="351"/>
      <c r="G374" s="339"/>
    </row>
    <row r="375" spans="1:7" ht="12.75">
      <c r="A375" s="337"/>
      <c r="B375" s="338"/>
      <c r="C375" s="329"/>
      <c r="D375" s="339"/>
      <c r="E375" s="320"/>
      <c r="F375" s="351"/>
      <c r="G375" s="339"/>
    </row>
    <row r="376" spans="1:7" ht="13.5" thickBot="1">
      <c r="A376" s="337"/>
      <c r="B376" s="338"/>
      <c r="C376" s="329"/>
      <c r="D376" s="339"/>
      <c r="E376" s="320"/>
      <c r="F376" s="352"/>
      <c r="G376" s="349"/>
    </row>
    <row r="377" spans="1:7" ht="12.75">
      <c r="A377" s="332"/>
      <c r="B377" s="329"/>
      <c r="C377" s="330"/>
      <c r="D377" s="340"/>
      <c r="E377" s="320"/>
      <c r="F377" s="327"/>
      <c r="G377" s="341"/>
    </row>
    <row r="378" spans="1:7" ht="12.75">
      <c r="A378" s="332"/>
      <c r="B378" s="342"/>
      <c r="C378" s="330"/>
      <c r="D378" s="340"/>
      <c r="E378" s="320"/>
      <c r="F378" s="327"/>
      <c r="G378" s="327"/>
    </row>
    <row r="379" spans="1:7" ht="12.75">
      <c r="A379" s="332"/>
      <c r="B379" s="342"/>
      <c r="C379" s="330"/>
      <c r="D379" s="340"/>
      <c r="E379" s="320"/>
      <c r="F379" s="327"/>
      <c r="G379" s="327"/>
    </row>
    <row r="380" spans="1:7" ht="13.5" thickBot="1">
      <c r="A380" s="343"/>
      <c r="B380" s="344"/>
      <c r="C380" s="345"/>
      <c r="D380" s="346"/>
      <c r="E380" s="320"/>
      <c r="F380" s="327"/>
      <c r="G380" s="327"/>
    </row>
    <row r="381" spans="1:7" ht="13.5" thickBot="1">
      <c r="A381" s="159"/>
      <c r="B381" s="185"/>
      <c r="C381" s="159"/>
      <c r="D381" s="160"/>
      <c r="E381" s="165"/>
      <c r="F381" s="165"/>
      <c r="G381" s="165"/>
    </row>
    <row r="382" spans="1:7" ht="12.75">
      <c r="A382" s="161"/>
      <c r="B382" s="162"/>
      <c r="C382" s="163"/>
      <c r="D382" s="164"/>
      <c r="E382" s="165"/>
      <c r="F382" s="165"/>
      <c r="G382" s="165"/>
    </row>
    <row r="383" spans="1:7" ht="13.5" thickBot="1">
      <c r="A383" s="166"/>
      <c r="B383" s="167"/>
      <c r="C383" s="168"/>
      <c r="D383" s="169"/>
      <c r="E383" s="165"/>
      <c r="F383" s="165"/>
      <c r="G383" s="165"/>
    </row>
    <row r="384" spans="1:7" ht="13.5" thickBot="1">
      <c r="A384" s="170"/>
      <c r="B384" s="171"/>
      <c r="C384" s="168"/>
      <c r="D384" s="172"/>
      <c r="E384" s="158"/>
      <c r="F384" s="173"/>
      <c r="G384" s="174"/>
    </row>
    <row r="385" spans="1:7" ht="12.75">
      <c r="A385" s="175"/>
      <c r="B385" s="176"/>
      <c r="C385" s="167"/>
      <c r="D385" s="177"/>
      <c r="E385" s="158"/>
      <c r="F385" s="188"/>
      <c r="G385" s="186"/>
    </row>
    <row r="386" spans="1:7" ht="12.75">
      <c r="A386" s="175"/>
      <c r="B386" s="176"/>
      <c r="C386" s="167"/>
      <c r="D386" s="177"/>
      <c r="E386" s="158"/>
      <c r="F386" s="189"/>
      <c r="G386" s="177"/>
    </row>
    <row r="387" spans="1:7" ht="12.75">
      <c r="A387" s="175"/>
      <c r="B387" s="176"/>
      <c r="C387" s="167"/>
      <c r="D387" s="177"/>
      <c r="E387" s="158"/>
      <c r="F387" s="189"/>
      <c r="G387" s="177"/>
    </row>
    <row r="388" spans="1:7" ht="12.75">
      <c r="A388" s="175"/>
      <c r="B388" s="176"/>
      <c r="C388" s="167"/>
      <c r="D388" s="177"/>
      <c r="E388" s="158"/>
      <c r="F388" s="189"/>
      <c r="G388" s="177"/>
    </row>
    <row r="389" spans="1:7" ht="12.75">
      <c r="A389" s="175"/>
      <c r="B389" s="176"/>
      <c r="C389" s="167"/>
      <c r="D389" s="177"/>
      <c r="E389" s="158"/>
      <c r="F389" s="189"/>
      <c r="G389" s="177"/>
    </row>
    <row r="390" spans="1:7" ht="12.75">
      <c r="A390" s="175"/>
      <c r="B390" s="176"/>
      <c r="C390" s="167"/>
      <c r="D390" s="177"/>
      <c r="E390" s="158"/>
      <c r="F390" s="189"/>
      <c r="G390" s="177"/>
    </row>
    <row r="391" spans="1:7" ht="12.75">
      <c r="A391" s="175"/>
      <c r="B391" s="176"/>
      <c r="C391" s="167"/>
      <c r="D391" s="177"/>
      <c r="E391" s="158"/>
      <c r="F391" s="189"/>
      <c r="G391" s="177"/>
    </row>
    <row r="392" spans="1:7" ht="12.75">
      <c r="A392" s="175"/>
      <c r="B392" s="176"/>
      <c r="C392" s="167"/>
      <c r="D392" s="177"/>
      <c r="E392" s="158"/>
      <c r="F392" s="189"/>
      <c r="G392" s="177"/>
    </row>
    <row r="393" spans="1:7" ht="13.5" thickBot="1">
      <c r="A393" s="175"/>
      <c r="B393" s="176"/>
      <c r="C393" s="167"/>
      <c r="D393" s="177"/>
      <c r="E393" s="158"/>
      <c r="F393" s="190"/>
      <c r="G393" s="187"/>
    </row>
    <row r="394" spans="1:7" ht="12.75">
      <c r="A394" s="170"/>
      <c r="B394" s="167"/>
      <c r="C394" s="168"/>
      <c r="D394" s="178"/>
      <c r="E394" s="158"/>
      <c r="F394" s="165"/>
      <c r="G394" s="179"/>
    </row>
    <row r="395" spans="1:7" ht="12.75">
      <c r="A395" s="170"/>
      <c r="B395" s="180"/>
      <c r="C395" s="168"/>
      <c r="D395" s="178"/>
      <c r="E395" s="158"/>
      <c r="F395" s="165"/>
      <c r="G395" s="165"/>
    </row>
    <row r="396" spans="1:7" ht="12.75">
      <c r="A396" s="170"/>
      <c r="B396" s="180"/>
      <c r="C396" s="168"/>
      <c r="D396" s="178"/>
      <c r="E396" s="158"/>
      <c r="F396" s="165"/>
      <c r="G396" s="165"/>
    </row>
    <row r="397" spans="1:7" ht="13.5" thickBot="1">
      <c r="A397" s="181"/>
      <c r="B397" s="182"/>
      <c r="C397" s="183"/>
      <c r="D397" s="184"/>
      <c r="E397" s="158"/>
      <c r="F397" s="165"/>
      <c r="G397" s="165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87">
        <v>41445</v>
      </c>
      <c r="B1" s="388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85">
        <v>41536</v>
      </c>
      <c r="B2" s="386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85">
        <v>41627</v>
      </c>
      <c r="B3" s="386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85">
        <v>41718</v>
      </c>
      <c r="B4" s="386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85">
        <v>41809</v>
      </c>
      <c r="B5" s="386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85">
        <v>41900</v>
      </c>
      <c r="B6" s="386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85">
        <v>41991</v>
      </c>
      <c r="B7" s="386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85">
        <v>42173</v>
      </c>
      <c r="B8" s="386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85">
        <v>42719</v>
      </c>
      <c r="B9" s="386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2014-04-09T10:09:17Z</dcterms:modified>
  <cp:category/>
  <cp:version/>
  <cp:contentType/>
  <cp:contentStatus/>
</cp:coreProperties>
</file>